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Запити ПЦМ\ЗАПИТИ 2021\"/>
    </mc:Choice>
  </mc:AlternateContent>
  <bookViews>
    <workbookView xWindow="396" yWindow="1008" windowWidth="27792" windowHeight="14388" tabRatio="522"/>
  </bookViews>
  <sheets>
    <sheet name="Додаток2 КПК1115062" sheetId="6" r:id="rId1"/>
  </sheets>
  <definedNames>
    <definedName name="_xlnm.Print_Area" localSheetId="0">'Додаток2 КПК1115062'!$A$1:$BY$240</definedName>
  </definedNames>
  <calcPr calcId="152511" refMode="R1C1"/>
</workbook>
</file>

<file path=xl/calcChain.xml><?xml version="1.0" encoding="utf-8"?>
<calcChain xmlns="http://schemas.openxmlformats.org/spreadsheetml/2006/main">
  <c r="AP183" i="6" l="1"/>
  <c r="AA183" i="6"/>
  <c r="BE176" i="6"/>
  <c r="BE174" i="6"/>
  <c r="AK183" i="6" l="1"/>
  <c r="BO175" i="6"/>
  <c r="BJ122" i="6"/>
  <c r="BT122" i="6" s="1"/>
  <c r="BT114" i="6"/>
  <c r="AJ99" i="6"/>
  <c r="BG90" i="6"/>
  <c r="BU89" i="6"/>
  <c r="BG51" i="6"/>
  <c r="BG52" i="6" s="1"/>
  <c r="BG31" i="6"/>
  <c r="BJ125" i="6" l="1"/>
  <c r="BT125" i="6" s="1"/>
  <c r="BJ124" i="6"/>
  <c r="BT124" i="6" s="1"/>
  <c r="BJ121" i="6"/>
  <c r="BT121" i="6" s="1"/>
  <c r="BJ120" i="6"/>
  <c r="BT120" i="6" s="1"/>
  <c r="BH217" i="6" l="1"/>
  <c r="AT217" i="6"/>
  <c r="AJ217" i="6"/>
  <c r="BG208" i="6"/>
  <c r="AQ208" i="6"/>
  <c r="AK185" i="6"/>
  <c r="BO176" i="6"/>
  <c r="AZ176" i="6"/>
  <c r="AK176" i="6"/>
  <c r="BO174" i="6"/>
  <c r="AZ174" i="6"/>
  <c r="AK174" i="6"/>
  <c r="BE139" i="6"/>
  <c r="AP139" i="6"/>
  <c r="BE138" i="6"/>
  <c r="AP138" i="6"/>
  <c r="BE136" i="6"/>
  <c r="AP136" i="6"/>
  <c r="BE135" i="6"/>
  <c r="AP135" i="6"/>
  <c r="BE134" i="6"/>
  <c r="AP134" i="6"/>
  <c r="BE133" i="6"/>
  <c r="AP133" i="6"/>
  <c r="BT117" i="6"/>
  <c r="BE117" i="6"/>
  <c r="AP117" i="6"/>
  <c r="BT116" i="6"/>
  <c r="BE116" i="6"/>
  <c r="AP116" i="6"/>
  <c r="BT113" i="6"/>
  <c r="BE113" i="6"/>
  <c r="AP113" i="6"/>
  <c r="BT112" i="6"/>
  <c r="BE112" i="6"/>
  <c r="AP112" i="6"/>
  <c r="BT111" i="6"/>
  <c r="BE111" i="6"/>
  <c r="AP111" i="6"/>
  <c r="BT110" i="6"/>
  <c r="BE110" i="6"/>
  <c r="AP110" i="6"/>
  <c r="BD100" i="6"/>
  <c r="AJ100" i="6"/>
  <c r="BD98" i="6"/>
  <c r="AJ98" i="6"/>
  <c r="BU90" i="6"/>
  <c r="BB90" i="6"/>
  <c r="AI90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  <c r="AZ183" i="6"/>
  <c r="AP185" i="6"/>
  <c r="AZ185" i="6" s="1"/>
</calcChain>
</file>

<file path=xl/sharedStrings.xml><?xml version="1.0" encoding="utf-8"?>
<sst xmlns="http://schemas.openxmlformats.org/spreadsheetml/2006/main" count="688" uniqueCount="258">
  <si>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</si>
  <si>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</si>
  <si>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</si>
  <si>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</si>
  <si>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</si>
  <si>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</si>
  <si>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</si>
  <si>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</si>
  <si>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</si>
  <si>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</si>
  <si>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</si>
  <si>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</si>
  <si>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</si>
  <si>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</si>
  <si>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</si>
  <si>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</si>
  <si>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</si>
  <si>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</si>
  <si>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</si>
  <si>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</si>
  <si>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</si>
  <si>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</si>
  <si>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</si>
  <si>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</si>
  <si>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</si>
  <si>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</si>
  <si>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</si>
  <si>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</si>
  <si>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</si>
  <si>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</si>
  <si>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</si>
  <si>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</si>
  <si>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</si>
  <si>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</si>
  <si>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</si>
  <si>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</si>
  <si>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</si>
  <si>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</si>
  <si>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</si>
  <si>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</si>
  <si>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</si>
  <si>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</si>
  <si>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</si>
  <si>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</si>
  <si>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</si>
  <si>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</si>
  <si>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</si>
  <si>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</si>
  <si>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</si>
  <si>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</si>
  <si>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</si>
  <si>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</si>
  <si>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</si>
  <si>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</si>
  <si>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</si>
  <si>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</si>
  <si>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</si>
  <si>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</si>
  <si>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</si>
  <si>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</si>
  <si>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</si>
  <si>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</si>
  <si>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</si>
  <si>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</si>
  <si>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</si>
  <si>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</si>
  <si>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</si>
  <si>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</si>
  <si>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</si>
  <si>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</si>
  <si>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</si>
  <si>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</si>
  <si>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</si>
  <si>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</si>
  <si>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</si>
  <si>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</si>
  <si>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</si>
  <si>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</si>
  <si>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</si>
  <si>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</si>
  <si>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</si>
  <si>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</si>
  <si>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</si>
  <si>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</si>
  <si>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</si>
  <si>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</si>
  <si>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</si>
  <si>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</si>
  <si>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</si>
  <si>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</si>
  <si>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</si>
  <si>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</si>
  <si>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</si>
  <si>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</si>
  <si>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</si>
  <si>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</si>
  <si>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</si>
  <si>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</si>
  <si>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</si>
  <si>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</si>
  <si>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</si>
  <si>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</si>
  <si>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</si>
  <si>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</si>
  <si>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</si>
  <si>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</si>
  <si>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</si>
  <si>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</si>
  <si>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</si>
  <si>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</si>
  <si>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</si>
  <si>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</si>
  <si>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</si>
  <si>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</si>
  <si>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</si>
  <si>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</si>
  <si>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</si>
  <si>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</si>
  <si>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</si>
  <si>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</si>
  <si>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</si>
  <si>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</si>
  <si>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</si>
  <si>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</si>
  <si>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</si>
  <si>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</si>
  <si>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</si>
  <si>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</si>
  <si>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</si>
  <si>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</si>
  <si>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</si>
  <si>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</si>
  <si>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</si>
  <si>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</si>
  <si>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</si>
  <si>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</si>
  <si>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</si>
  <si>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</si>
  <si>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</si>
  <si>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</si>
  <si>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</si>
  <si>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</si>
  <si>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</si>
  <si>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</si>
  <si>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</si>
  <si>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</si>
  <si>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</si>
  <si>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</si>
  <si>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</si>
  <si>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</si>
  <si>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</si>
  <si>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</si>
  <si>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</si>
  <si>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</si>
  <si>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</si>
  <si>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</si>
  <si>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</si>
  <si>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</si>
  <si>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</si>
  <si>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</si>
  <si>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</si>
  <si>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</si>
  <si>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</si>
  <si>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</si>
  <si>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</si>
  <si>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</si>
  <si>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</si>
  <si>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</si>
  <si>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</si>
  <si>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</si>
  <si>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</si>
  <si>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</si>
  <si>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</si>
  <si>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</si>
  <si>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</si>
  <si>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Інші виплати населенню</t>
  </si>
  <si>
    <t>Фінансова підтримка спорту вищих досягнень та організацій, які здійснюють фізкультурно-спортивну діяльність в регіоні.</t>
  </si>
  <si>
    <t>затрат</t>
  </si>
  <si>
    <t>обсяг видатків, які спрямовуються для виплати стипендії кращим спортсменам міста</t>
  </si>
  <si>
    <t xml:space="preserve">          розрахунок</t>
  </si>
  <si>
    <t>обсяг видатків, які спрямовуються для виплати премії кращим тренерам міста</t>
  </si>
  <si>
    <t>обсяг видатків для підготовки спортсменів міста до Олімпіади 2021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</si>
  <si>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</si>
  <si>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продукту</t>
  </si>
  <si>
    <t>кількість спортсменів та тренерів міста Хмельницького, яким призначені персональні стипендії та премії міського голови</t>
  </si>
  <si>
    <t>осіб</t>
  </si>
  <si>
    <t>рішення сесії</t>
  </si>
  <si>
    <t>кількість спортсменів для підготовки до Олімпіади 2021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</si>
  <si>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</si>
  <si>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</si>
  <si>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</si>
  <si>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молодіжної політики та розвитку фізичної культури і спорту у м.Хмельницькому на 2017-2021 роки</t>
  </si>
  <si>
    <t>рішення позачергової сесії Хмельницької міської ради № 1 від 29.12.2016 року</t>
  </si>
  <si>
    <t>підтримка та розвиток спорту вищих досягнень та організацій.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</si>
  <si>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роки.</t>
  </si>
  <si>
    <t>Завідувач фінансовим сектором</t>
  </si>
  <si>
    <t>Олена  ШКЛЯРЕВСЬКА</t>
  </si>
  <si>
    <t>22771264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</si>
  <si>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</si>
  <si>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</si>
  <si>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</si>
  <si>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</si>
  <si>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</si>
  <si>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</si>
  <si>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</si>
  <si>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</si>
  <si>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</si>
  <si>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</si>
  <si>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</si>
  <si>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</si>
  <si>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</si>
  <si>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</si>
  <si>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</si>
  <si>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</si>
  <si>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</si>
  <si>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</si>
  <si>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</si>
  <si>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</si>
  <si>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</si>
  <si>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</si>
  <si>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</si>
  <si>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</si>
  <si>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</si>
  <si>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</si>
  <si>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</si>
  <si>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</si>
  <si>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</si>
  <si>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</si>
  <si>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</si>
  <si>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</si>
  <si>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</si>
  <si>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</si>
  <si>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</si>
  <si>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</si>
  <si>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</si>
  <si>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Підтримка спорту вищих досягнень та організацій, які здійснюють фізкультурно-спортивну діяльність в регіоні</t>
  </si>
  <si>
    <t> Управління молоді та спорту Хмельницької міської ради</t>
  </si>
  <si>
    <t>0810</t>
  </si>
  <si>
    <t>рішення виконавчого комітету ХМР від 17.04.19 р. №20</t>
  </si>
  <si>
    <t>грн.</t>
  </si>
  <si>
    <t xml:space="preserve">В поточному році виплачується стипендія міського голови п'ятнадцяти кращим спортсменам міста  та премія міського голови  п'ятнадцяти кращим тренерам міста на загальну суму 1 058 409 грн. </t>
  </si>
  <si>
    <t>ефективності</t>
  </si>
  <si>
    <t>якості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</si>
  <si>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</si>
  <si>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</si>
  <si>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розрахунок</t>
  </si>
  <si>
    <t>динаміка кількості спортсменів, яким призначені персональні стипендії міського голови</t>
  </si>
  <si>
    <t>%</t>
  </si>
  <si>
    <t>динаміка кількості тренерів, яким призначені персональні премії міського голови</t>
  </si>
  <si>
    <t>Управління молоді та спорту Хмельницької міської ради</t>
  </si>
  <si>
    <t>заохочення видатних спортсменів, тренерів, діячів фізичної культури і спорту та  обдарованих дітей міста Хмельницького.</t>
  </si>
  <si>
    <t>Фінансова підтримка обдарованих дітей регіону</t>
  </si>
  <si>
    <t>обсяг видатків, які спрямовуються для виплати персональних стипендій Хмельницької міської ради для обдарованих дітей</t>
  </si>
  <si>
    <t>кількість обдарованих дітей, яким призначена персональна стипендія ХМР</t>
  </si>
  <si>
    <t>середньомісячні витрати для виплати персональної стипендії на одного учня</t>
  </si>
  <si>
    <t>В.о. начальника управління</t>
  </si>
  <si>
    <t>Наталія ТОМУСЯК</t>
  </si>
  <si>
    <t>рішення сесії ХМР від 28.08.2020 р.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</si>
</sst>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1"/>
  <sheetViews>
    <sheetView tabSelected="1" topLeftCell="A138" zoomScaleNormal="100" workbookViewId="0">
      <selection activeCell="AU145" sqref="AU145:AY145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8" t="s">
        <v>115</v>
      </c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</row>
    <row r="2" spans="1:79" ht="24" customHeight="1" x14ac:dyDescent="0.25">
      <c r="A2" s="79" t="s">
        <v>222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4" spans="1:79" ht="13.8" customHeight="1" x14ac:dyDescent="0.25">
      <c r="A4" s="11" t="s">
        <v>159</v>
      </c>
      <c r="B4" s="80" t="s">
        <v>249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"/>
      <c r="AH4" s="82">
        <v>11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"/>
      <c r="AT4" s="83" t="s">
        <v>197</v>
      </c>
      <c r="AU4" s="82"/>
      <c r="AV4" s="82"/>
      <c r="AW4" s="82"/>
      <c r="AX4" s="82"/>
      <c r="AY4" s="82"/>
      <c r="AZ4" s="82"/>
      <c r="BA4" s="8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7"/>
      <c r="AH5" s="85" t="s">
        <v>161</v>
      </c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7"/>
      <c r="AT5" s="85" t="s">
        <v>157</v>
      </c>
      <c r="AU5" s="85"/>
      <c r="AV5" s="85"/>
      <c r="AW5" s="85"/>
      <c r="AX5" s="85"/>
      <c r="AY5" s="85"/>
      <c r="AZ5" s="85"/>
      <c r="BA5" s="8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162</v>
      </c>
      <c r="B7" s="80" t="s">
        <v>236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"/>
      <c r="AH7" s="82">
        <v>111</v>
      </c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15"/>
      <c r="BC7" s="83" t="s">
        <v>197</v>
      </c>
      <c r="BD7" s="82"/>
      <c r="BE7" s="82"/>
      <c r="BF7" s="82"/>
      <c r="BG7" s="82"/>
      <c r="BH7" s="82"/>
      <c r="BI7" s="82"/>
      <c r="BJ7" s="8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84" t="s">
        <v>155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7"/>
      <c r="AH8" s="85" t="s">
        <v>163</v>
      </c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13"/>
      <c r="BC8" s="85" t="s">
        <v>157</v>
      </c>
      <c r="BD8" s="85"/>
      <c r="BE8" s="85"/>
      <c r="BF8" s="85"/>
      <c r="BG8" s="85"/>
      <c r="BH8" s="85"/>
      <c r="BI8" s="85"/>
      <c r="BJ8" s="8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36" customHeight="1" x14ac:dyDescent="0.25">
      <c r="A10" s="11" t="s">
        <v>164</v>
      </c>
      <c r="B10" s="82">
        <v>1115062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N10" s="82">
        <v>5062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15"/>
      <c r="AA10" s="89" t="s">
        <v>237</v>
      </c>
      <c r="AB10" s="89"/>
      <c r="AC10" s="89"/>
      <c r="AD10" s="89"/>
      <c r="AE10" s="89"/>
      <c r="AF10" s="89"/>
      <c r="AG10" s="89"/>
      <c r="AH10" s="89"/>
      <c r="AI10" s="89"/>
      <c r="AJ10" s="15"/>
      <c r="AK10" s="90" t="s">
        <v>235</v>
      </c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20"/>
      <c r="BL10" s="83">
        <v>22564000000</v>
      </c>
      <c r="BM10" s="82"/>
      <c r="BN10" s="82"/>
      <c r="BO10" s="82"/>
      <c r="BP10" s="82"/>
      <c r="BQ10" s="82"/>
      <c r="BR10" s="82"/>
      <c r="BS10" s="82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85" t="s">
        <v>165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N11" s="85" t="s">
        <v>167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13"/>
      <c r="AA11" s="91" t="s">
        <v>168</v>
      </c>
      <c r="AB11" s="91"/>
      <c r="AC11" s="91"/>
      <c r="AD11" s="91"/>
      <c r="AE11" s="91"/>
      <c r="AF11" s="91"/>
      <c r="AG11" s="91"/>
      <c r="AH11" s="91"/>
      <c r="AI11" s="91"/>
      <c r="AJ11" s="13"/>
      <c r="AK11" s="92" t="s">
        <v>166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19"/>
      <c r="BL11" s="85" t="s">
        <v>158</v>
      </c>
      <c r="BM11" s="85"/>
      <c r="BN11" s="85"/>
      <c r="BO11" s="85"/>
      <c r="BP11" s="85"/>
      <c r="BQ11" s="85"/>
      <c r="BR11" s="85"/>
      <c r="BS11" s="85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76" t="s">
        <v>223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ht="14.25" customHeight="1" x14ac:dyDescent="0.25">
      <c r="A14" s="76" t="s">
        <v>148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ht="15" customHeight="1" x14ac:dyDescent="0.25">
      <c r="A15" s="86" t="s">
        <v>193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8" t="s">
        <v>149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9" ht="27.6" customHeight="1" x14ac:dyDescent="0.25">
      <c r="A18" s="86" t="s">
        <v>250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</row>
    <row r="19" spans="1:79" ht="15" hidden="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76" t="s">
        <v>150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ht="27.6" customHeight="1" x14ac:dyDescent="0.25">
      <c r="A21" s="86" t="s">
        <v>194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76" t="s">
        <v>151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ht="14.25" customHeight="1" x14ac:dyDescent="0.25">
      <c r="A24" s="96" t="s">
        <v>208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</row>
    <row r="25" spans="1:79" ht="15" customHeight="1" x14ac:dyDescent="0.25">
      <c r="A25" s="97" t="s">
        <v>198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</row>
    <row r="26" spans="1:79" ht="23.1" customHeight="1" x14ac:dyDescent="0.25">
      <c r="A26" s="43" t="s">
        <v>2</v>
      </c>
      <c r="B26" s="44"/>
      <c r="C26" s="44"/>
      <c r="D26" s="45"/>
      <c r="E26" s="43" t="s">
        <v>19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98" t="s">
        <v>199</v>
      </c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 t="s">
        <v>202</v>
      </c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 t="s">
        <v>209</v>
      </c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</row>
    <row r="27" spans="1:79" ht="54.75" customHeight="1" x14ac:dyDescent="0.25">
      <c r="A27" s="49"/>
      <c r="B27" s="50"/>
      <c r="C27" s="50"/>
      <c r="D27" s="51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4" t="s">
        <v>4</v>
      </c>
      <c r="V27" s="35"/>
      <c r="W27" s="35"/>
      <c r="X27" s="35"/>
      <c r="Y27" s="36"/>
      <c r="Z27" s="34" t="s">
        <v>3</v>
      </c>
      <c r="AA27" s="35"/>
      <c r="AB27" s="35"/>
      <c r="AC27" s="35"/>
      <c r="AD27" s="36"/>
      <c r="AE27" s="93" t="s">
        <v>116</v>
      </c>
      <c r="AF27" s="94"/>
      <c r="AG27" s="94"/>
      <c r="AH27" s="95"/>
      <c r="AI27" s="34" t="s">
        <v>5</v>
      </c>
      <c r="AJ27" s="35"/>
      <c r="AK27" s="35"/>
      <c r="AL27" s="35"/>
      <c r="AM27" s="36"/>
      <c r="AN27" s="34" t="s">
        <v>4</v>
      </c>
      <c r="AO27" s="35"/>
      <c r="AP27" s="35"/>
      <c r="AQ27" s="35"/>
      <c r="AR27" s="36"/>
      <c r="AS27" s="34" t="s">
        <v>3</v>
      </c>
      <c r="AT27" s="35"/>
      <c r="AU27" s="35"/>
      <c r="AV27" s="35"/>
      <c r="AW27" s="36"/>
      <c r="AX27" s="93" t="s">
        <v>116</v>
      </c>
      <c r="AY27" s="94"/>
      <c r="AZ27" s="94"/>
      <c r="BA27" s="95"/>
      <c r="BB27" s="34" t="s">
        <v>96</v>
      </c>
      <c r="BC27" s="35"/>
      <c r="BD27" s="35"/>
      <c r="BE27" s="35"/>
      <c r="BF27" s="36"/>
      <c r="BG27" s="34" t="s">
        <v>4</v>
      </c>
      <c r="BH27" s="35"/>
      <c r="BI27" s="35"/>
      <c r="BJ27" s="35"/>
      <c r="BK27" s="36"/>
      <c r="BL27" s="34" t="s">
        <v>3</v>
      </c>
      <c r="BM27" s="35"/>
      <c r="BN27" s="35"/>
      <c r="BO27" s="35"/>
      <c r="BP27" s="36"/>
      <c r="BQ27" s="93" t="s">
        <v>116</v>
      </c>
      <c r="BR27" s="94"/>
      <c r="BS27" s="94"/>
      <c r="BT27" s="95"/>
      <c r="BU27" s="34" t="s">
        <v>97</v>
      </c>
      <c r="BV27" s="35"/>
      <c r="BW27" s="35"/>
      <c r="BX27" s="35"/>
      <c r="BY27" s="36"/>
    </row>
    <row r="28" spans="1:79" ht="15" customHeight="1" x14ac:dyDescent="0.25">
      <c r="A28" s="34">
        <v>1</v>
      </c>
      <c r="B28" s="35"/>
      <c r="C28" s="35"/>
      <c r="D28" s="36"/>
      <c r="E28" s="34">
        <v>2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>
        <v>3</v>
      </c>
      <c r="V28" s="35"/>
      <c r="W28" s="35"/>
      <c r="X28" s="35"/>
      <c r="Y28" s="36"/>
      <c r="Z28" s="34">
        <v>4</v>
      </c>
      <c r="AA28" s="35"/>
      <c r="AB28" s="35"/>
      <c r="AC28" s="35"/>
      <c r="AD28" s="36"/>
      <c r="AE28" s="34">
        <v>5</v>
      </c>
      <c r="AF28" s="35"/>
      <c r="AG28" s="35"/>
      <c r="AH28" s="36"/>
      <c r="AI28" s="34">
        <v>6</v>
      </c>
      <c r="AJ28" s="35"/>
      <c r="AK28" s="35"/>
      <c r="AL28" s="35"/>
      <c r="AM28" s="36"/>
      <c r="AN28" s="34">
        <v>7</v>
      </c>
      <c r="AO28" s="35"/>
      <c r="AP28" s="35"/>
      <c r="AQ28" s="35"/>
      <c r="AR28" s="36"/>
      <c r="AS28" s="34">
        <v>8</v>
      </c>
      <c r="AT28" s="35"/>
      <c r="AU28" s="35"/>
      <c r="AV28" s="35"/>
      <c r="AW28" s="36"/>
      <c r="AX28" s="34">
        <v>9</v>
      </c>
      <c r="AY28" s="35"/>
      <c r="AZ28" s="35"/>
      <c r="BA28" s="36"/>
      <c r="BB28" s="34">
        <v>10</v>
      </c>
      <c r="BC28" s="35"/>
      <c r="BD28" s="35"/>
      <c r="BE28" s="35"/>
      <c r="BF28" s="36"/>
      <c r="BG28" s="34">
        <v>11</v>
      </c>
      <c r="BH28" s="35"/>
      <c r="BI28" s="35"/>
      <c r="BJ28" s="35"/>
      <c r="BK28" s="36"/>
      <c r="BL28" s="34">
        <v>12</v>
      </c>
      <c r="BM28" s="35"/>
      <c r="BN28" s="35"/>
      <c r="BO28" s="35"/>
      <c r="BP28" s="36"/>
      <c r="BQ28" s="34">
        <v>13</v>
      </c>
      <c r="BR28" s="35"/>
      <c r="BS28" s="35"/>
      <c r="BT28" s="36"/>
      <c r="BU28" s="34">
        <v>14</v>
      </c>
      <c r="BV28" s="35"/>
      <c r="BW28" s="35"/>
      <c r="BX28" s="35"/>
      <c r="BY28" s="36"/>
    </row>
    <row r="29" spans="1:79" ht="13.5" hidden="1" customHeight="1" x14ac:dyDescent="0.25">
      <c r="A29" s="103" t="s">
        <v>56</v>
      </c>
      <c r="B29" s="104"/>
      <c r="C29" s="104"/>
      <c r="D29" s="105"/>
      <c r="E29" s="103" t="s">
        <v>57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6" t="s">
        <v>65</v>
      </c>
      <c r="V29" s="107"/>
      <c r="W29" s="107"/>
      <c r="X29" s="107"/>
      <c r="Y29" s="108"/>
      <c r="Z29" s="106" t="s">
        <v>66</v>
      </c>
      <c r="AA29" s="107"/>
      <c r="AB29" s="107"/>
      <c r="AC29" s="107"/>
      <c r="AD29" s="108"/>
      <c r="AE29" s="103" t="s">
        <v>91</v>
      </c>
      <c r="AF29" s="104"/>
      <c r="AG29" s="104"/>
      <c r="AH29" s="105"/>
      <c r="AI29" s="99" t="s">
        <v>170</v>
      </c>
      <c r="AJ29" s="100"/>
      <c r="AK29" s="100"/>
      <c r="AL29" s="100"/>
      <c r="AM29" s="101"/>
      <c r="AN29" s="103" t="s">
        <v>67</v>
      </c>
      <c r="AO29" s="104"/>
      <c r="AP29" s="104"/>
      <c r="AQ29" s="104"/>
      <c r="AR29" s="105"/>
      <c r="AS29" s="103" t="s">
        <v>68</v>
      </c>
      <c r="AT29" s="104"/>
      <c r="AU29" s="104"/>
      <c r="AV29" s="104"/>
      <c r="AW29" s="105"/>
      <c r="AX29" s="103" t="s">
        <v>92</v>
      </c>
      <c r="AY29" s="104"/>
      <c r="AZ29" s="104"/>
      <c r="BA29" s="105"/>
      <c r="BB29" s="99" t="s">
        <v>170</v>
      </c>
      <c r="BC29" s="100"/>
      <c r="BD29" s="100"/>
      <c r="BE29" s="100"/>
      <c r="BF29" s="101"/>
      <c r="BG29" s="103" t="s">
        <v>58</v>
      </c>
      <c r="BH29" s="104"/>
      <c r="BI29" s="104"/>
      <c r="BJ29" s="104"/>
      <c r="BK29" s="105"/>
      <c r="BL29" s="103" t="s">
        <v>59</v>
      </c>
      <c r="BM29" s="104"/>
      <c r="BN29" s="104"/>
      <c r="BO29" s="104"/>
      <c r="BP29" s="105"/>
      <c r="BQ29" s="103" t="s">
        <v>93</v>
      </c>
      <c r="BR29" s="104"/>
      <c r="BS29" s="104"/>
      <c r="BT29" s="105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3.2" customHeight="1" x14ac:dyDescent="0.25">
      <c r="A30" s="26"/>
      <c r="B30" s="27"/>
      <c r="C30" s="27"/>
      <c r="D30" s="28"/>
      <c r="E30" s="70" t="s">
        <v>172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102">
        <v>97561</v>
      </c>
      <c r="V30" s="102"/>
      <c r="W30" s="102"/>
      <c r="X30" s="102"/>
      <c r="Y30" s="102"/>
      <c r="Z30" s="102" t="s">
        <v>173</v>
      </c>
      <c r="AA30" s="102"/>
      <c r="AB30" s="102"/>
      <c r="AC30" s="102"/>
      <c r="AD30" s="102"/>
      <c r="AE30" s="67" t="s">
        <v>173</v>
      </c>
      <c r="AF30" s="68"/>
      <c r="AG30" s="68"/>
      <c r="AH30" s="69"/>
      <c r="AI30" s="67">
        <f>IF(ISNUMBER(U30),U30,0)+IF(ISNUMBER(Z30),Z30,0)</f>
        <v>97561</v>
      </c>
      <c r="AJ30" s="68"/>
      <c r="AK30" s="68"/>
      <c r="AL30" s="68"/>
      <c r="AM30" s="69"/>
      <c r="AN30" s="67">
        <v>0</v>
      </c>
      <c r="AO30" s="68"/>
      <c r="AP30" s="68"/>
      <c r="AQ30" s="68"/>
      <c r="AR30" s="69"/>
      <c r="AS30" s="67" t="s">
        <v>173</v>
      </c>
      <c r="AT30" s="68"/>
      <c r="AU30" s="68"/>
      <c r="AV30" s="68"/>
      <c r="AW30" s="69"/>
      <c r="AX30" s="67" t="s">
        <v>173</v>
      </c>
      <c r="AY30" s="68"/>
      <c r="AZ30" s="68"/>
      <c r="BA30" s="69"/>
      <c r="BB30" s="67">
        <f>IF(ISNUMBER(AN30),AN30,0)+IF(ISNUMBER(AS30),AS30,0)</f>
        <v>0</v>
      </c>
      <c r="BC30" s="68"/>
      <c r="BD30" s="68"/>
      <c r="BE30" s="68"/>
      <c r="BF30" s="69"/>
      <c r="BG30" s="67">
        <v>1968927</v>
      </c>
      <c r="BH30" s="68"/>
      <c r="BI30" s="68"/>
      <c r="BJ30" s="68"/>
      <c r="BK30" s="69"/>
      <c r="BL30" s="67" t="s">
        <v>173</v>
      </c>
      <c r="BM30" s="68"/>
      <c r="BN30" s="68"/>
      <c r="BO30" s="68"/>
      <c r="BP30" s="69"/>
      <c r="BQ30" s="67" t="s">
        <v>173</v>
      </c>
      <c r="BR30" s="68"/>
      <c r="BS30" s="68"/>
      <c r="BT30" s="69"/>
      <c r="BU30" s="67">
        <f>IF(ISNUMBER(BG30),BG30,0)+IF(ISNUMBER(BL30),BL30,0)</f>
        <v>1968927</v>
      </c>
      <c r="BV30" s="68"/>
      <c r="BW30" s="68"/>
      <c r="BX30" s="68"/>
      <c r="BY30" s="69"/>
      <c r="CA30" s="25" t="s">
        <v>22</v>
      </c>
    </row>
    <row r="31" spans="1:79" s="6" customFormat="1" ht="12.75" customHeight="1" x14ac:dyDescent="0.25">
      <c r="A31" s="115"/>
      <c r="B31" s="116"/>
      <c r="C31" s="116"/>
      <c r="D31" s="117"/>
      <c r="E31" s="118" t="s">
        <v>147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0"/>
      <c r="U31" s="114">
        <v>97561</v>
      </c>
      <c r="V31" s="114"/>
      <c r="W31" s="114"/>
      <c r="X31" s="114"/>
      <c r="Y31" s="114"/>
      <c r="Z31" s="114">
        <v>0</v>
      </c>
      <c r="AA31" s="114"/>
      <c r="AB31" s="114"/>
      <c r="AC31" s="114"/>
      <c r="AD31" s="114"/>
      <c r="AE31" s="110">
        <v>0</v>
      </c>
      <c r="AF31" s="111"/>
      <c r="AG31" s="111"/>
      <c r="AH31" s="112"/>
      <c r="AI31" s="110">
        <f>IF(ISNUMBER(U31),U31,0)+IF(ISNUMBER(Z31),Z31,0)</f>
        <v>97561</v>
      </c>
      <c r="AJ31" s="111"/>
      <c r="AK31" s="111"/>
      <c r="AL31" s="111"/>
      <c r="AM31" s="112"/>
      <c r="AN31" s="110">
        <v>0</v>
      </c>
      <c r="AO31" s="111"/>
      <c r="AP31" s="111"/>
      <c r="AQ31" s="111"/>
      <c r="AR31" s="112"/>
      <c r="AS31" s="110">
        <v>0</v>
      </c>
      <c r="AT31" s="111"/>
      <c r="AU31" s="111"/>
      <c r="AV31" s="111"/>
      <c r="AW31" s="112"/>
      <c r="AX31" s="110">
        <v>0</v>
      </c>
      <c r="AY31" s="111"/>
      <c r="AZ31" s="111"/>
      <c r="BA31" s="112"/>
      <c r="BB31" s="110">
        <f>IF(ISNUMBER(AN31),AN31,0)+IF(ISNUMBER(AS31),AS31,0)</f>
        <v>0</v>
      </c>
      <c r="BC31" s="111"/>
      <c r="BD31" s="111"/>
      <c r="BE31" s="111"/>
      <c r="BF31" s="112"/>
      <c r="BG31" s="110">
        <f>BG30</f>
        <v>1968927</v>
      </c>
      <c r="BH31" s="111"/>
      <c r="BI31" s="111"/>
      <c r="BJ31" s="111"/>
      <c r="BK31" s="112"/>
      <c r="BL31" s="110">
        <v>0</v>
      </c>
      <c r="BM31" s="111"/>
      <c r="BN31" s="111"/>
      <c r="BO31" s="111"/>
      <c r="BP31" s="112"/>
      <c r="BQ31" s="110">
        <v>0</v>
      </c>
      <c r="BR31" s="111"/>
      <c r="BS31" s="111"/>
      <c r="BT31" s="112"/>
      <c r="BU31" s="110">
        <f>IF(ISNUMBER(BG31),BG31,0)+IF(ISNUMBER(BL31),BL31,0)</f>
        <v>1968927</v>
      </c>
      <c r="BV31" s="111"/>
      <c r="BW31" s="111"/>
      <c r="BX31" s="111"/>
      <c r="BY31" s="112"/>
    </row>
    <row r="33" spans="1:79" ht="14.25" customHeight="1" x14ac:dyDescent="0.25">
      <c r="A33" s="96" t="s">
        <v>224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</row>
    <row r="34" spans="1:79" ht="15" customHeight="1" x14ac:dyDescent="0.25">
      <c r="A34" s="109" t="s">
        <v>198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</row>
    <row r="35" spans="1:79" ht="22.5" customHeight="1" x14ac:dyDescent="0.25">
      <c r="A35" s="43" t="s">
        <v>2</v>
      </c>
      <c r="B35" s="44"/>
      <c r="C35" s="44"/>
      <c r="D35" s="45"/>
      <c r="E35" s="43" t="s">
        <v>19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34" t="s">
        <v>220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6"/>
      <c r="AR35" s="98" t="s">
        <v>225</v>
      </c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</row>
    <row r="36" spans="1:79" ht="36" customHeight="1" x14ac:dyDescent="0.25">
      <c r="A36" s="49"/>
      <c r="B36" s="50"/>
      <c r="C36" s="50"/>
      <c r="D36" s="51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  <c r="X36" s="98" t="s">
        <v>4</v>
      </c>
      <c r="Y36" s="98"/>
      <c r="Z36" s="98"/>
      <c r="AA36" s="98"/>
      <c r="AB36" s="98"/>
      <c r="AC36" s="98" t="s">
        <v>3</v>
      </c>
      <c r="AD36" s="98"/>
      <c r="AE36" s="98"/>
      <c r="AF36" s="98"/>
      <c r="AG36" s="98"/>
      <c r="AH36" s="93" t="s">
        <v>116</v>
      </c>
      <c r="AI36" s="94"/>
      <c r="AJ36" s="94"/>
      <c r="AK36" s="94"/>
      <c r="AL36" s="95"/>
      <c r="AM36" s="34" t="s">
        <v>5</v>
      </c>
      <c r="AN36" s="35"/>
      <c r="AO36" s="35"/>
      <c r="AP36" s="35"/>
      <c r="AQ36" s="36"/>
      <c r="AR36" s="34" t="s">
        <v>4</v>
      </c>
      <c r="AS36" s="35"/>
      <c r="AT36" s="35"/>
      <c r="AU36" s="35"/>
      <c r="AV36" s="36"/>
      <c r="AW36" s="34" t="s">
        <v>3</v>
      </c>
      <c r="AX36" s="35"/>
      <c r="AY36" s="35"/>
      <c r="AZ36" s="35"/>
      <c r="BA36" s="36"/>
      <c r="BB36" s="93" t="s">
        <v>116</v>
      </c>
      <c r="BC36" s="94"/>
      <c r="BD36" s="94"/>
      <c r="BE36" s="94"/>
      <c r="BF36" s="95"/>
      <c r="BG36" s="34" t="s">
        <v>96</v>
      </c>
      <c r="BH36" s="35"/>
      <c r="BI36" s="35"/>
      <c r="BJ36" s="35"/>
      <c r="BK36" s="36"/>
    </row>
    <row r="37" spans="1:79" ht="15" customHeight="1" x14ac:dyDescent="0.25">
      <c r="A37" s="34">
        <v>1</v>
      </c>
      <c r="B37" s="35"/>
      <c r="C37" s="35"/>
      <c r="D37" s="36"/>
      <c r="E37" s="34">
        <v>2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98">
        <v>3</v>
      </c>
      <c r="Y37" s="98"/>
      <c r="Z37" s="98"/>
      <c r="AA37" s="98"/>
      <c r="AB37" s="98"/>
      <c r="AC37" s="98">
        <v>4</v>
      </c>
      <c r="AD37" s="98"/>
      <c r="AE37" s="98"/>
      <c r="AF37" s="98"/>
      <c r="AG37" s="98"/>
      <c r="AH37" s="98">
        <v>5</v>
      </c>
      <c r="AI37" s="98"/>
      <c r="AJ37" s="98"/>
      <c r="AK37" s="98"/>
      <c r="AL37" s="98"/>
      <c r="AM37" s="98">
        <v>6</v>
      </c>
      <c r="AN37" s="98"/>
      <c r="AO37" s="98"/>
      <c r="AP37" s="98"/>
      <c r="AQ37" s="98"/>
      <c r="AR37" s="34">
        <v>7</v>
      </c>
      <c r="AS37" s="35"/>
      <c r="AT37" s="35"/>
      <c r="AU37" s="35"/>
      <c r="AV37" s="36"/>
      <c r="AW37" s="34">
        <v>8</v>
      </c>
      <c r="AX37" s="35"/>
      <c r="AY37" s="35"/>
      <c r="AZ37" s="35"/>
      <c r="BA37" s="36"/>
      <c r="BB37" s="34">
        <v>9</v>
      </c>
      <c r="BC37" s="35"/>
      <c r="BD37" s="35"/>
      <c r="BE37" s="35"/>
      <c r="BF37" s="36"/>
      <c r="BG37" s="34">
        <v>10</v>
      </c>
      <c r="BH37" s="35"/>
      <c r="BI37" s="35"/>
      <c r="BJ37" s="35"/>
      <c r="BK37" s="36"/>
    </row>
    <row r="38" spans="1:79" ht="20.25" hidden="1" customHeight="1" x14ac:dyDescent="0.25">
      <c r="A38" s="103" t="s">
        <v>56</v>
      </c>
      <c r="B38" s="104"/>
      <c r="C38" s="104"/>
      <c r="D38" s="105"/>
      <c r="E38" s="103" t="s">
        <v>57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5"/>
      <c r="X38" s="113" t="s">
        <v>60</v>
      </c>
      <c r="Y38" s="113"/>
      <c r="Z38" s="113"/>
      <c r="AA38" s="113"/>
      <c r="AB38" s="113"/>
      <c r="AC38" s="113" t="s">
        <v>61</v>
      </c>
      <c r="AD38" s="113"/>
      <c r="AE38" s="113"/>
      <c r="AF38" s="113"/>
      <c r="AG38" s="113"/>
      <c r="AH38" s="103" t="s">
        <v>94</v>
      </c>
      <c r="AI38" s="104"/>
      <c r="AJ38" s="104"/>
      <c r="AK38" s="104"/>
      <c r="AL38" s="105"/>
      <c r="AM38" s="99" t="s">
        <v>171</v>
      </c>
      <c r="AN38" s="100"/>
      <c r="AO38" s="100"/>
      <c r="AP38" s="100"/>
      <c r="AQ38" s="101"/>
      <c r="AR38" s="103" t="s">
        <v>62</v>
      </c>
      <c r="AS38" s="104"/>
      <c r="AT38" s="104"/>
      <c r="AU38" s="104"/>
      <c r="AV38" s="105"/>
      <c r="AW38" s="103" t="s">
        <v>63</v>
      </c>
      <c r="AX38" s="104"/>
      <c r="AY38" s="104"/>
      <c r="AZ38" s="104"/>
      <c r="BA38" s="105"/>
      <c r="BB38" s="103" t="s">
        <v>95</v>
      </c>
      <c r="BC38" s="104"/>
      <c r="BD38" s="104"/>
      <c r="BE38" s="104"/>
      <c r="BF38" s="105"/>
      <c r="BG38" s="99" t="s">
        <v>171</v>
      </c>
      <c r="BH38" s="100"/>
      <c r="BI38" s="100"/>
      <c r="BJ38" s="100"/>
      <c r="BK38" s="101"/>
      <c r="CA38" t="s">
        <v>23</v>
      </c>
    </row>
    <row r="39" spans="1:79" s="25" customFormat="1" ht="13.2" customHeight="1" x14ac:dyDescent="0.25">
      <c r="A39" s="26"/>
      <c r="B39" s="27"/>
      <c r="C39" s="27"/>
      <c r="D39" s="28"/>
      <c r="E39" s="70" t="s">
        <v>172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67">
        <v>2005553</v>
      </c>
      <c r="Y39" s="68"/>
      <c r="Z39" s="68"/>
      <c r="AA39" s="68"/>
      <c r="AB39" s="69"/>
      <c r="AC39" s="67" t="s">
        <v>173</v>
      </c>
      <c r="AD39" s="68"/>
      <c r="AE39" s="68"/>
      <c r="AF39" s="68"/>
      <c r="AG39" s="69"/>
      <c r="AH39" s="67" t="s">
        <v>173</v>
      </c>
      <c r="AI39" s="68"/>
      <c r="AJ39" s="68"/>
      <c r="AK39" s="68"/>
      <c r="AL39" s="69"/>
      <c r="AM39" s="67">
        <f>IF(ISNUMBER(X39),X39,0)+IF(ISNUMBER(AC39),AC39,0)</f>
        <v>2005553</v>
      </c>
      <c r="AN39" s="68"/>
      <c r="AO39" s="68"/>
      <c r="AP39" s="68"/>
      <c r="AQ39" s="69"/>
      <c r="AR39" s="67">
        <v>2147948</v>
      </c>
      <c r="AS39" s="68"/>
      <c r="AT39" s="68"/>
      <c r="AU39" s="68"/>
      <c r="AV39" s="69"/>
      <c r="AW39" s="67" t="s">
        <v>173</v>
      </c>
      <c r="AX39" s="68"/>
      <c r="AY39" s="68"/>
      <c r="AZ39" s="68"/>
      <c r="BA39" s="69"/>
      <c r="BB39" s="67" t="s">
        <v>173</v>
      </c>
      <c r="BC39" s="68"/>
      <c r="BD39" s="68"/>
      <c r="BE39" s="68"/>
      <c r="BF39" s="69"/>
      <c r="BG39" s="102">
        <f>IF(ISNUMBER(AR39),AR39,0)+IF(ISNUMBER(AW39),AW39,0)</f>
        <v>2147948</v>
      </c>
      <c r="BH39" s="102"/>
      <c r="BI39" s="102"/>
      <c r="BJ39" s="102"/>
      <c r="BK39" s="102"/>
      <c r="CA39" s="25" t="s">
        <v>24</v>
      </c>
    </row>
    <row r="40" spans="1:79" s="6" customFormat="1" ht="12.75" customHeight="1" x14ac:dyDescent="0.25">
      <c r="A40" s="115"/>
      <c r="B40" s="116"/>
      <c r="C40" s="116"/>
      <c r="D40" s="117"/>
      <c r="E40" s="118" t="s">
        <v>147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20"/>
      <c r="X40" s="110">
        <v>2005553</v>
      </c>
      <c r="Y40" s="111"/>
      <c r="Z40" s="111"/>
      <c r="AA40" s="111"/>
      <c r="AB40" s="112"/>
      <c r="AC40" s="110">
        <v>0</v>
      </c>
      <c r="AD40" s="111"/>
      <c r="AE40" s="111"/>
      <c r="AF40" s="111"/>
      <c r="AG40" s="112"/>
      <c r="AH40" s="110">
        <v>0</v>
      </c>
      <c r="AI40" s="111"/>
      <c r="AJ40" s="111"/>
      <c r="AK40" s="111"/>
      <c r="AL40" s="112"/>
      <c r="AM40" s="110">
        <f>IF(ISNUMBER(X40),X40,0)+IF(ISNUMBER(AC40),AC40,0)</f>
        <v>2005553</v>
      </c>
      <c r="AN40" s="111"/>
      <c r="AO40" s="111"/>
      <c r="AP40" s="111"/>
      <c r="AQ40" s="112"/>
      <c r="AR40" s="110">
        <v>2147948</v>
      </c>
      <c r="AS40" s="111"/>
      <c r="AT40" s="111"/>
      <c r="AU40" s="111"/>
      <c r="AV40" s="112"/>
      <c r="AW40" s="110">
        <v>0</v>
      </c>
      <c r="AX40" s="111"/>
      <c r="AY40" s="111"/>
      <c r="AZ40" s="111"/>
      <c r="BA40" s="112"/>
      <c r="BB40" s="110">
        <v>0</v>
      </c>
      <c r="BC40" s="111"/>
      <c r="BD40" s="111"/>
      <c r="BE40" s="111"/>
      <c r="BF40" s="112"/>
      <c r="BG40" s="114">
        <f>IF(ISNUMBER(AR40),AR40,0)+IF(ISNUMBER(AW40),AW40,0)</f>
        <v>2147948</v>
      </c>
      <c r="BH40" s="114"/>
      <c r="BI40" s="114"/>
      <c r="BJ40" s="114"/>
      <c r="BK40" s="114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76" t="s">
        <v>117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9"/>
    </row>
    <row r="44" spans="1:79" ht="14.25" customHeight="1" x14ac:dyDescent="0.25">
      <c r="A44" s="76" t="s">
        <v>210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</row>
    <row r="45" spans="1:79" ht="15" customHeight="1" x14ac:dyDescent="0.25">
      <c r="A45" s="97" t="s">
        <v>198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</row>
    <row r="46" spans="1:79" ht="23.1" customHeight="1" x14ac:dyDescent="0.25">
      <c r="A46" s="121" t="s">
        <v>118</v>
      </c>
      <c r="B46" s="122"/>
      <c r="C46" s="122"/>
      <c r="D46" s="123"/>
      <c r="E46" s="98" t="s">
        <v>19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34" t="s">
        <v>199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6"/>
      <c r="AN46" s="34" t="s">
        <v>202</v>
      </c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6"/>
      <c r="BG46" s="34" t="s">
        <v>209</v>
      </c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6"/>
    </row>
    <row r="47" spans="1:79" ht="48.75" customHeight="1" x14ac:dyDescent="0.25">
      <c r="A47" s="124"/>
      <c r="B47" s="125"/>
      <c r="C47" s="125"/>
      <c r="D47" s="126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34" t="s">
        <v>4</v>
      </c>
      <c r="V47" s="35"/>
      <c r="W47" s="35"/>
      <c r="X47" s="35"/>
      <c r="Y47" s="36"/>
      <c r="Z47" s="34" t="s">
        <v>3</v>
      </c>
      <c r="AA47" s="35"/>
      <c r="AB47" s="35"/>
      <c r="AC47" s="35"/>
      <c r="AD47" s="36"/>
      <c r="AE47" s="93" t="s">
        <v>116</v>
      </c>
      <c r="AF47" s="94"/>
      <c r="AG47" s="94"/>
      <c r="AH47" s="95"/>
      <c r="AI47" s="34" t="s">
        <v>5</v>
      </c>
      <c r="AJ47" s="35"/>
      <c r="AK47" s="35"/>
      <c r="AL47" s="35"/>
      <c r="AM47" s="36"/>
      <c r="AN47" s="34" t="s">
        <v>4</v>
      </c>
      <c r="AO47" s="35"/>
      <c r="AP47" s="35"/>
      <c r="AQ47" s="35"/>
      <c r="AR47" s="36"/>
      <c r="AS47" s="34" t="s">
        <v>3</v>
      </c>
      <c r="AT47" s="35"/>
      <c r="AU47" s="35"/>
      <c r="AV47" s="35"/>
      <c r="AW47" s="36"/>
      <c r="AX47" s="93" t="s">
        <v>116</v>
      </c>
      <c r="AY47" s="94"/>
      <c r="AZ47" s="94"/>
      <c r="BA47" s="95"/>
      <c r="BB47" s="34" t="s">
        <v>96</v>
      </c>
      <c r="BC47" s="35"/>
      <c r="BD47" s="35"/>
      <c r="BE47" s="35"/>
      <c r="BF47" s="36"/>
      <c r="BG47" s="34" t="s">
        <v>4</v>
      </c>
      <c r="BH47" s="35"/>
      <c r="BI47" s="35"/>
      <c r="BJ47" s="35"/>
      <c r="BK47" s="36"/>
      <c r="BL47" s="34" t="s">
        <v>3</v>
      </c>
      <c r="BM47" s="35"/>
      <c r="BN47" s="35"/>
      <c r="BO47" s="35"/>
      <c r="BP47" s="36"/>
      <c r="BQ47" s="93" t="s">
        <v>116</v>
      </c>
      <c r="BR47" s="94"/>
      <c r="BS47" s="94"/>
      <c r="BT47" s="95"/>
      <c r="BU47" s="34" t="s">
        <v>97</v>
      </c>
      <c r="BV47" s="35"/>
      <c r="BW47" s="35"/>
      <c r="BX47" s="35"/>
      <c r="BY47" s="36"/>
    </row>
    <row r="48" spans="1:79" ht="15" customHeight="1" x14ac:dyDescent="0.25">
      <c r="A48" s="34">
        <v>1</v>
      </c>
      <c r="B48" s="35"/>
      <c r="C48" s="35"/>
      <c r="D48" s="36"/>
      <c r="E48" s="34">
        <v>2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4">
        <v>3</v>
      </c>
      <c r="V48" s="35"/>
      <c r="W48" s="35"/>
      <c r="X48" s="35"/>
      <c r="Y48" s="36"/>
      <c r="Z48" s="34">
        <v>4</v>
      </c>
      <c r="AA48" s="35"/>
      <c r="AB48" s="35"/>
      <c r="AC48" s="35"/>
      <c r="AD48" s="36"/>
      <c r="AE48" s="34">
        <v>5</v>
      </c>
      <c r="AF48" s="35"/>
      <c r="AG48" s="35"/>
      <c r="AH48" s="36"/>
      <c r="AI48" s="34">
        <v>6</v>
      </c>
      <c r="AJ48" s="35"/>
      <c r="AK48" s="35"/>
      <c r="AL48" s="35"/>
      <c r="AM48" s="36"/>
      <c r="AN48" s="34">
        <v>7</v>
      </c>
      <c r="AO48" s="35"/>
      <c r="AP48" s="35"/>
      <c r="AQ48" s="35"/>
      <c r="AR48" s="36"/>
      <c r="AS48" s="34">
        <v>8</v>
      </c>
      <c r="AT48" s="35"/>
      <c r="AU48" s="35"/>
      <c r="AV48" s="35"/>
      <c r="AW48" s="36"/>
      <c r="AX48" s="34">
        <v>9</v>
      </c>
      <c r="AY48" s="35"/>
      <c r="AZ48" s="35"/>
      <c r="BA48" s="36"/>
      <c r="BB48" s="34">
        <v>10</v>
      </c>
      <c r="BC48" s="35"/>
      <c r="BD48" s="35"/>
      <c r="BE48" s="35"/>
      <c r="BF48" s="36"/>
      <c r="BG48" s="34">
        <v>11</v>
      </c>
      <c r="BH48" s="35"/>
      <c r="BI48" s="35"/>
      <c r="BJ48" s="35"/>
      <c r="BK48" s="36"/>
      <c r="BL48" s="34">
        <v>12</v>
      </c>
      <c r="BM48" s="35"/>
      <c r="BN48" s="35"/>
      <c r="BO48" s="35"/>
      <c r="BP48" s="36"/>
      <c r="BQ48" s="34">
        <v>13</v>
      </c>
      <c r="BR48" s="35"/>
      <c r="BS48" s="35"/>
      <c r="BT48" s="36"/>
      <c r="BU48" s="34">
        <v>14</v>
      </c>
      <c r="BV48" s="35"/>
      <c r="BW48" s="35"/>
      <c r="BX48" s="35"/>
      <c r="BY48" s="36"/>
    </row>
    <row r="49" spans="1:79" s="1" customFormat="1" ht="12.75" hidden="1" customHeight="1" x14ac:dyDescent="0.25">
      <c r="A49" s="103" t="s">
        <v>64</v>
      </c>
      <c r="B49" s="104"/>
      <c r="C49" s="104"/>
      <c r="D49" s="105"/>
      <c r="E49" s="103" t="s">
        <v>57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5"/>
      <c r="U49" s="103" t="s">
        <v>65</v>
      </c>
      <c r="V49" s="104"/>
      <c r="W49" s="104"/>
      <c r="X49" s="104"/>
      <c r="Y49" s="105"/>
      <c r="Z49" s="103" t="s">
        <v>66</v>
      </c>
      <c r="AA49" s="104"/>
      <c r="AB49" s="104"/>
      <c r="AC49" s="104"/>
      <c r="AD49" s="105"/>
      <c r="AE49" s="103" t="s">
        <v>91</v>
      </c>
      <c r="AF49" s="104"/>
      <c r="AG49" s="104"/>
      <c r="AH49" s="105"/>
      <c r="AI49" s="99" t="s">
        <v>170</v>
      </c>
      <c r="AJ49" s="100"/>
      <c r="AK49" s="100"/>
      <c r="AL49" s="100"/>
      <c r="AM49" s="101"/>
      <c r="AN49" s="103" t="s">
        <v>67</v>
      </c>
      <c r="AO49" s="104"/>
      <c r="AP49" s="104"/>
      <c r="AQ49" s="104"/>
      <c r="AR49" s="105"/>
      <c r="AS49" s="103" t="s">
        <v>68</v>
      </c>
      <c r="AT49" s="104"/>
      <c r="AU49" s="104"/>
      <c r="AV49" s="104"/>
      <c r="AW49" s="105"/>
      <c r="AX49" s="103" t="s">
        <v>92</v>
      </c>
      <c r="AY49" s="104"/>
      <c r="AZ49" s="104"/>
      <c r="BA49" s="105"/>
      <c r="BB49" s="99" t="s">
        <v>170</v>
      </c>
      <c r="BC49" s="100"/>
      <c r="BD49" s="100"/>
      <c r="BE49" s="100"/>
      <c r="BF49" s="101"/>
      <c r="BG49" s="103" t="s">
        <v>58</v>
      </c>
      <c r="BH49" s="104"/>
      <c r="BI49" s="104"/>
      <c r="BJ49" s="104"/>
      <c r="BK49" s="105"/>
      <c r="BL49" s="103" t="s">
        <v>59</v>
      </c>
      <c r="BM49" s="104"/>
      <c r="BN49" s="104"/>
      <c r="BO49" s="104"/>
      <c r="BP49" s="105"/>
      <c r="BQ49" s="103" t="s">
        <v>93</v>
      </c>
      <c r="BR49" s="104"/>
      <c r="BS49" s="104"/>
      <c r="BT49" s="105"/>
      <c r="BU49" s="99" t="s">
        <v>170</v>
      </c>
      <c r="BV49" s="100"/>
      <c r="BW49" s="100"/>
      <c r="BX49" s="100"/>
      <c r="BY49" s="101"/>
      <c r="CA49" t="s">
        <v>25</v>
      </c>
    </row>
    <row r="50" spans="1:79" s="25" customFormat="1" ht="29.4" customHeight="1" x14ac:dyDescent="0.25">
      <c r="A50" s="26">
        <v>2610</v>
      </c>
      <c r="B50" s="27"/>
      <c r="C50" s="27"/>
      <c r="D50" s="28"/>
      <c r="E50" s="70" t="s">
        <v>174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2"/>
      <c r="U50" s="67">
        <v>97561</v>
      </c>
      <c r="V50" s="68"/>
      <c r="W50" s="68"/>
      <c r="X50" s="68"/>
      <c r="Y50" s="69"/>
      <c r="Z50" s="67">
        <v>0</v>
      </c>
      <c r="AA50" s="68"/>
      <c r="AB50" s="68"/>
      <c r="AC50" s="68"/>
      <c r="AD50" s="69"/>
      <c r="AE50" s="67">
        <v>0</v>
      </c>
      <c r="AF50" s="68"/>
      <c r="AG50" s="68"/>
      <c r="AH50" s="69"/>
      <c r="AI50" s="67">
        <f>IF(ISNUMBER(U50),U50,0)+IF(ISNUMBER(Z50),Z50,0)</f>
        <v>97561</v>
      </c>
      <c r="AJ50" s="68"/>
      <c r="AK50" s="68"/>
      <c r="AL50" s="68"/>
      <c r="AM50" s="69"/>
      <c r="AN50" s="67">
        <v>0</v>
      </c>
      <c r="AO50" s="68"/>
      <c r="AP50" s="68"/>
      <c r="AQ50" s="68"/>
      <c r="AR50" s="69"/>
      <c r="AS50" s="67">
        <v>0</v>
      </c>
      <c r="AT50" s="68"/>
      <c r="AU50" s="68"/>
      <c r="AV50" s="68"/>
      <c r="AW50" s="69"/>
      <c r="AX50" s="67">
        <v>0</v>
      </c>
      <c r="AY50" s="68"/>
      <c r="AZ50" s="68"/>
      <c r="BA50" s="69"/>
      <c r="BB50" s="67">
        <f>IF(ISNUMBER(AN50),AN50,0)+IF(ISNUMBER(AS50),AS50,0)</f>
        <v>0</v>
      </c>
      <c r="BC50" s="68"/>
      <c r="BD50" s="68"/>
      <c r="BE50" s="68"/>
      <c r="BF50" s="69"/>
      <c r="BG50" s="67">
        <v>0</v>
      </c>
      <c r="BH50" s="68"/>
      <c r="BI50" s="68"/>
      <c r="BJ50" s="68"/>
      <c r="BK50" s="69"/>
      <c r="BL50" s="67">
        <v>0</v>
      </c>
      <c r="BM50" s="68"/>
      <c r="BN50" s="68"/>
      <c r="BO50" s="68"/>
      <c r="BP50" s="69"/>
      <c r="BQ50" s="67">
        <v>0</v>
      </c>
      <c r="BR50" s="68"/>
      <c r="BS50" s="68"/>
      <c r="BT50" s="69"/>
      <c r="BU50" s="67">
        <f>IF(ISNUMBER(BG50),BG50,0)+IF(ISNUMBER(BL50),BL50,0)</f>
        <v>0</v>
      </c>
      <c r="BV50" s="68"/>
      <c r="BW50" s="68"/>
      <c r="BX50" s="68"/>
      <c r="BY50" s="69"/>
      <c r="CA50" s="25" t="s">
        <v>26</v>
      </c>
    </row>
    <row r="51" spans="1:79" s="25" customFormat="1" ht="24.6" customHeight="1" x14ac:dyDescent="0.25">
      <c r="A51" s="26">
        <v>2730</v>
      </c>
      <c r="B51" s="27"/>
      <c r="C51" s="27"/>
      <c r="D51" s="28"/>
      <c r="E51" s="70" t="s">
        <v>175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  <c r="U51" s="67">
        <v>0</v>
      </c>
      <c r="V51" s="68"/>
      <c r="W51" s="68"/>
      <c r="X51" s="68"/>
      <c r="Y51" s="69"/>
      <c r="Z51" s="67">
        <v>0</v>
      </c>
      <c r="AA51" s="68"/>
      <c r="AB51" s="68"/>
      <c r="AC51" s="68"/>
      <c r="AD51" s="69"/>
      <c r="AE51" s="67">
        <v>0</v>
      </c>
      <c r="AF51" s="68"/>
      <c r="AG51" s="68"/>
      <c r="AH51" s="69"/>
      <c r="AI51" s="67">
        <f>IF(ISNUMBER(U51),U51,0)+IF(ISNUMBER(Z51),Z51,0)</f>
        <v>0</v>
      </c>
      <c r="AJ51" s="68"/>
      <c r="AK51" s="68"/>
      <c r="AL51" s="68"/>
      <c r="AM51" s="69"/>
      <c r="AN51" s="67">
        <v>0</v>
      </c>
      <c r="AO51" s="68"/>
      <c r="AP51" s="68"/>
      <c r="AQ51" s="68"/>
      <c r="AR51" s="69"/>
      <c r="AS51" s="67">
        <v>0</v>
      </c>
      <c r="AT51" s="68"/>
      <c r="AU51" s="68"/>
      <c r="AV51" s="68"/>
      <c r="AW51" s="69"/>
      <c r="AX51" s="67">
        <v>0</v>
      </c>
      <c r="AY51" s="68"/>
      <c r="AZ51" s="68"/>
      <c r="BA51" s="69"/>
      <c r="BB51" s="67">
        <f>IF(ISNUMBER(AN51),AN51,0)+IF(ISNUMBER(AS51),AS51,0)</f>
        <v>0</v>
      </c>
      <c r="BC51" s="68"/>
      <c r="BD51" s="68"/>
      <c r="BE51" s="68"/>
      <c r="BF51" s="69"/>
      <c r="BG51" s="67">
        <f>1968927</f>
        <v>1968927</v>
      </c>
      <c r="BH51" s="68"/>
      <c r="BI51" s="68"/>
      <c r="BJ51" s="68"/>
      <c r="BK51" s="69"/>
      <c r="BL51" s="67">
        <v>0</v>
      </c>
      <c r="BM51" s="68"/>
      <c r="BN51" s="68"/>
      <c r="BO51" s="68"/>
      <c r="BP51" s="69"/>
      <c r="BQ51" s="67">
        <v>0</v>
      </c>
      <c r="BR51" s="68"/>
      <c r="BS51" s="68"/>
      <c r="BT51" s="69"/>
      <c r="BU51" s="67">
        <f>IF(ISNUMBER(BG51),BG51,0)+IF(ISNUMBER(BL51),BL51,0)</f>
        <v>1968927</v>
      </c>
      <c r="BV51" s="68"/>
      <c r="BW51" s="68"/>
      <c r="BX51" s="68"/>
      <c r="BY51" s="69"/>
    </row>
    <row r="52" spans="1:79" s="6" customFormat="1" ht="12.75" customHeight="1" x14ac:dyDescent="0.25">
      <c r="A52" s="115"/>
      <c r="B52" s="116"/>
      <c r="C52" s="116"/>
      <c r="D52" s="117"/>
      <c r="E52" s="118" t="s">
        <v>147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20"/>
      <c r="U52" s="110">
        <v>97561</v>
      </c>
      <c r="V52" s="111"/>
      <c r="W52" s="111"/>
      <c r="X52" s="111"/>
      <c r="Y52" s="112"/>
      <c r="Z52" s="110">
        <v>0</v>
      </c>
      <c r="AA52" s="111"/>
      <c r="AB52" s="111"/>
      <c r="AC52" s="111"/>
      <c r="AD52" s="112"/>
      <c r="AE52" s="110">
        <v>0</v>
      </c>
      <c r="AF52" s="111"/>
      <c r="AG52" s="111"/>
      <c r="AH52" s="112"/>
      <c r="AI52" s="110">
        <f>IF(ISNUMBER(U52),U52,0)+IF(ISNUMBER(Z52),Z52,0)</f>
        <v>97561</v>
      </c>
      <c r="AJ52" s="111"/>
      <c r="AK52" s="111"/>
      <c r="AL52" s="111"/>
      <c r="AM52" s="112"/>
      <c r="AN52" s="110">
        <v>0</v>
      </c>
      <c r="AO52" s="111"/>
      <c r="AP52" s="111"/>
      <c r="AQ52" s="111"/>
      <c r="AR52" s="112"/>
      <c r="AS52" s="110">
        <v>0</v>
      </c>
      <c r="AT52" s="111"/>
      <c r="AU52" s="111"/>
      <c r="AV52" s="111"/>
      <c r="AW52" s="112"/>
      <c r="AX52" s="110">
        <v>0</v>
      </c>
      <c r="AY52" s="111"/>
      <c r="AZ52" s="111"/>
      <c r="BA52" s="112"/>
      <c r="BB52" s="110">
        <f>IF(ISNUMBER(AN52),AN52,0)+IF(ISNUMBER(AS52),AS52,0)</f>
        <v>0</v>
      </c>
      <c r="BC52" s="111"/>
      <c r="BD52" s="111"/>
      <c r="BE52" s="111"/>
      <c r="BF52" s="112"/>
      <c r="BG52" s="110">
        <f>BG51</f>
        <v>1968927</v>
      </c>
      <c r="BH52" s="111"/>
      <c r="BI52" s="111"/>
      <c r="BJ52" s="111"/>
      <c r="BK52" s="112"/>
      <c r="BL52" s="110">
        <v>0</v>
      </c>
      <c r="BM52" s="111"/>
      <c r="BN52" s="111"/>
      <c r="BO52" s="111"/>
      <c r="BP52" s="112"/>
      <c r="BQ52" s="110">
        <v>0</v>
      </c>
      <c r="BR52" s="111"/>
      <c r="BS52" s="111"/>
      <c r="BT52" s="112"/>
      <c r="BU52" s="110">
        <f>IF(ISNUMBER(BG52),BG52,0)+IF(ISNUMBER(BL52),BL52,0)</f>
        <v>1968927</v>
      </c>
      <c r="BV52" s="111"/>
      <c r="BW52" s="111"/>
      <c r="BX52" s="111"/>
      <c r="BY52" s="112"/>
    </row>
    <row r="54" spans="1:79" ht="14.25" customHeight="1" x14ac:dyDescent="0.25">
      <c r="A54" s="76" t="s">
        <v>211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1:79" ht="15" customHeight="1" x14ac:dyDescent="0.25">
      <c r="A55" s="109" t="s">
        <v>198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</row>
    <row r="56" spans="1:79" ht="23.1" customHeight="1" x14ac:dyDescent="0.25">
      <c r="A56" s="121" t="s">
        <v>119</v>
      </c>
      <c r="B56" s="122"/>
      <c r="C56" s="122"/>
      <c r="D56" s="122"/>
      <c r="E56" s="123"/>
      <c r="F56" s="98" t="s">
        <v>19</v>
      </c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34" t="s">
        <v>199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6"/>
      <c r="AN56" s="34" t="s">
        <v>202</v>
      </c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6"/>
      <c r="BG56" s="34" t="s">
        <v>209</v>
      </c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6"/>
    </row>
    <row r="57" spans="1:79" ht="51.75" customHeight="1" x14ac:dyDescent="0.25">
      <c r="A57" s="124"/>
      <c r="B57" s="125"/>
      <c r="C57" s="125"/>
      <c r="D57" s="125"/>
      <c r="E57" s="126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34" t="s">
        <v>4</v>
      </c>
      <c r="V57" s="35"/>
      <c r="W57" s="35"/>
      <c r="X57" s="35"/>
      <c r="Y57" s="36"/>
      <c r="Z57" s="34" t="s">
        <v>3</v>
      </c>
      <c r="AA57" s="35"/>
      <c r="AB57" s="35"/>
      <c r="AC57" s="35"/>
      <c r="AD57" s="36"/>
      <c r="AE57" s="93" t="s">
        <v>116</v>
      </c>
      <c r="AF57" s="94"/>
      <c r="AG57" s="94"/>
      <c r="AH57" s="95"/>
      <c r="AI57" s="34" t="s">
        <v>5</v>
      </c>
      <c r="AJ57" s="35"/>
      <c r="AK57" s="35"/>
      <c r="AL57" s="35"/>
      <c r="AM57" s="36"/>
      <c r="AN57" s="34" t="s">
        <v>4</v>
      </c>
      <c r="AO57" s="35"/>
      <c r="AP57" s="35"/>
      <c r="AQ57" s="35"/>
      <c r="AR57" s="36"/>
      <c r="AS57" s="34" t="s">
        <v>3</v>
      </c>
      <c r="AT57" s="35"/>
      <c r="AU57" s="35"/>
      <c r="AV57" s="35"/>
      <c r="AW57" s="36"/>
      <c r="AX57" s="93" t="s">
        <v>116</v>
      </c>
      <c r="AY57" s="94"/>
      <c r="AZ57" s="94"/>
      <c r="BA57" s="95"/>
      <c r="BB57" s="34" t="s">
        <v>96</v>
      </c>
      <c r="BC57" s="35"/>
      <c r="BD57" s="35"/>
      <c r="BE57" s="35"/>
      <c r="BF57" s="36"/>
      <c r="BG57" s="34" t="s">
        <v>4</v>
      </c>
      <c r="BH57" s="35"/>
      <c r="BI57" s="35"/>
      <c r="BJ57" s="35"/>
      <c r="BK57" s="36"/>
      <c r="BL57" s="34" t="s">
        <v>3</v>
      </c>
      <c r="BM57" s="35"/>
      <c r="BN57" s="35"/>
      <c r="BO57" s="35"/>
      <c r="BP57" s="36"/>
      <c r="BQ57" s="93" t="s">
        <v>116</v>
      </c>
      <c r="BR57" s="94"/>
      <c r="BS57" s="94"/>
      <c r="BT57" s="95"/>
      <c r="BU57" s="98" t="s">
        <v>97</v>
      </c>
      <c r="BV57" s="98"/>
      <c r="BW57" s="98"/>
      <c r="BX57" s="98"/>
      <c r="BY57" s="98"/>
    </row>
    <row r="58" spans="1:79" ht="15" customHeight="1" x14ac:dyDescent="0.25">
      <c r="A58" s="34">
        <v>1</v>
      </c>
      <c r="B58" s="35"/>
      <c r="C58" s="35"/>
      <c r="D58" s="35"/>
      <c r="E58" s="36"/>
      <c r="F58" s="34">
        <v>2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4">
        <v>3</v>
      </c>
      <c r="V58" s="35"/>
      <c r="W58" s="35"/>
      <c r="X58" s="35"/>
      <c r="Y58" s="36"/>
      <c r="Z58" s="34">
        <v>4</v>
      </c>
      <c r="AA58" s="35"/>
      <c r="AB58" s="35"/>
      <c r="AC58" s="35"/>
      <c r="AD58" s="36"/>
      <c r="AE58" s="34">
        <v>5</v>
      </c>
      <c r="AF58" s="35"/>
      <c r="AG58" s="35"/>
      <c r="AH58" s="36"/>
      <c r="AI58" s="34">
        <v>6</v>
      </c>
      <c r="AJ58" s="35"/>
      <c r="AK58" s="35"/>
      <c r="AL58" s="35"/>
      <c r="AM58" s="36"/>
      <c r="AN58" s="34">
        <v>7</v>
      </c>
      <c r="AO58" s="35"/>
      <c r="AP58" s="35"/>
      <c r="AQ58" s="35"/>
      <c r="AR58" s="36"/>
      <c r="AS58" s="34">
        <v>8</v>
      </c>
      <c r="AT58" s="35"/>
      <c r="AU58" s="35"/>
      <c r="AV58" s="35"/>
      <c r="AW58" s="36"/>
      <c r="AX58" s="34">
        <v>9</v>
      </c>
      <c r="AY58" s="35"/>
      <c r="AZ58" s="35"/>
      <c r="BA58" s="36"/>
      <c r="BB58" s="34">
        <v>10</v>
      </c>
      <c r="BC58" s="35"/>
      <c r="BD58" s="35"/>
      <c r="BE58" s="35"/>
      <c r="BF58" s="36"/>
      <c r="BG58" s="34">
        <v>11</v>
      </c>
      <c r="BH58" s="35"/>
      <c r="BI58" s="35"/>
      <c r="BJ58" s="35"/>
      <c r="BK58" s="36"/>
      <c r="BL58" s="34">
        <v>12</v>
      </c>
      <c r="BM58" s="35"/>
      <c r="BN58" s="35"/>
      <c r="BO58" s="35"/>
      <c r="BP58" s="36"/>
      <c r="BQ58" s="34">
        <v>13</v>
      </c>
      <c r="BR58" s="35"/>
      <c r="BS58" s="35"/>
      <c r="BT58" s="36"/>
      <c r="BU58" s="98">
        <v>14</v>
      </c>
      <c r="BV58" s="98"/>
      <c r="BW58" s="98"/>
      <c r="BX58" s="98"/>
      <c r="BY58" s="98"/>
    </row>
    <row r="59" spans="1:79" s="1" customFormat="1" ht="13.5" hidden="1" customHeight="1" x14ac:dyDescent="0.25">
      <c r="A59" s="103" t="s">
        <v>64</v>
      </c>
      <c r="B59" s="104"/>
      <c r="C59" s="104"/>
      <c r="D59" s="104"/>
      <c r="E59" s="105"/>
      <c r="F59" s="103" t="s">
        <v>57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5"/>
      <c r="U59" s="103" t="s">
        <v>65</v>
      </c>
      <c r="V59" s="104"/>
      <c r="W59" s="104"/>
      <c r="X59" s="104"/>
      <c r="Y59" s="105"/>
      <c r="Z59" s="103" t="s">
        <v>66</v>
      </c>
      <c r="AA59" s="104"/>
      <c r="AB59" s="104"/>
      <c r="AC59" s="104"/>
      <c r="AD59" s="105"/>
      <c r="AE59" s="103" t="s">
        <v>91</v>
      </c>
      <c r="AF59" s="104"/>
      <c r="AG59" s="104"/>
      <c r="AH59" s="105"/>
      <c r="AI59" s="99" t="s">
        <v>170</v>
      </c>
      <c r="AJ59" s="100"/>
      <c r="AK59" s="100"/>
      <c r="AL59" s="100"/>
      <c r="AM59" s="101"/>
      <c r="AN59" s="103" t="s">
        <v>67</v>
      </c>
      <c r="AO59" s="104"/>
      <c r="AP59" s="104"/>
      <c r="AQ59" s="104"/>
      <c r="AR59" s="105"/>
      <c r="AS59" s="103" t="s">
        <v>68</v>
      </c>
      <c r="AT59" s="104"/>
      <c r="AU59" s="104"/>
      <c r="AV59" s="104"/>
      <c r="AW59" s="105"/>
      <c r="AX59" s="103" t="s">
        <v>92</v>
      </c>
      <c r="AY59" s="104"/>
      <c r="AZ59" s="104"/>
      <c r="BA59" s="105"/>
      <c r="BB59" s="99" t="s">
        <v>170</v>
      </c>
      <c r="BC59" s="100"/>
      <c r="BD59" s="100"/>
      <c r="BE59" s="100"/>
      <c r="BF59" s="101"/>
      <c r="BG59" s="103" t="s">
        <v>58</v>
      </c>
      <c r="BH59" s="104"/>
      <c r="BI59" s="104"/>
      <c r="BJ59" s="104"/>
      <c r="BK59" s="105"/>
      <c r="BL59" s="103" t="s">
        <v>59</v>
      </c>
      <c r="BM59" s="104"/>
      <c r="BN59" s="104"/>
      <c r="BO59" s="104"/>
      <c r="BP59" s="105"/>
      <c r="BQ59" s="103" t="s">
        <v>93</v>
      </c>
      <c r="BR59" s="104"/>
      <c r="BS59" s="104"/>
      <c r="BT59" s="105"/>
      <c r="BU59" s="127" t="s">
        <v>170</v>
      </c>
      <c r="BV59" s="127"/>
      <c r="BW59" s="127"/>
      <c r="BX59" s="127"/>
      <c r="BY59" s="127"/>
      <c r="CA59" t="s">
        <v>27</v>
      </c>
    </row>
    <row r="60" spans="1:79" s="6" customFormat="1" ht="12.75" customHeight="1" x14ac:dyDescent="0.25">
      <c r="A60" s="115"/>
      <c r="B60" s="116"/>
      <c r="C60" s="116"/>
      <c r="D60" s="116"/>
      <c r="E60" s="117"/>
      <c r="F60" s="115" t="s">
        <v>147</v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7"/>
      <c r="U60" s="110"/>
      <c r="V60" s="111"/>
      <c r="W60" s="111"/>
      <c r="X60" s="111"/>
      <c r="Y60" s="112"/>
      <c r="Z60" s="110"/>
      <c r="AA60" s="111"/>
      <c r="AB60" s="111"/>
      <c r="AC60" s="111"/>
      <c r="AD60" s="112"/>
      <c r="AE60" s="110"/>
      <c r="AF60" s="111"/>
      <c r="AG60" s="111"/>
      <c r="AH60" s="112"/>
      <c r="AI60" s="110">
        <f>IF(ISNUMBER(U60),U60,0)+IF(ISNUMBER(Z60),Z60,0)</f>
        <v>0</v>
      </c>
      <c r="AJ60" s="111"/>
      <c r="AK60" s="111"/>
      <c r="AL60" s="111"/>
      <c r="AM60" s="112"/>
      <c r="AN60" s="110"/>
      <c r="AO60" s="111"/>
      <c r="AP60" s="111"/>
      <c r="AQ60" s="111"/>
      <c r="AR60" s="112"/>
      <c r="AS60" s="110"/>
      <c r="AT60" s="111"/>
      <c r="AU60" s="111"/>
      <c r="AV60" s="111"/>
      <c r="AW60" s="112"/>
      <c r="AX60" s="110"/>
      <c r="AY60" s="111"/>
      <c r="AZ60" s="111"/>
      <c r="BA60" s="112"/>
      <c r="BB60" s="110">
        <f>IF(ISNUMBER(AN60),AN60,0)+IF(ISNUMBER(AS60),AS60,0)</f>
        <v>0</v>
      </c>
      <c r="BC60" s="111"/>
      <c r="BD60" s="111"/>
      <c r="BE60" s="111"/>
      <c r="BF60" s="112"/>
      <c r="BG60" s="110"/>
      <c r="BH60" s="111"/>
      <c r="BI60" s="111"/>
      <c r="BJ60" s="111"/>
      <c r="BK60" s="112"/>
      <c r="BL60" s="110"/>
      <c r="BM60" s="111"/>
      <c r="BN60" s="111"/>
      <c r="BO60" s="111"/>
      <c r="BP60" s="112"/>
      <c r="BQ60" s="110"/>
      <c r="BR60" s="111"/>
      <c r="BS60" s="111"/>
      <c r="BT60" s="112"/>
      <c r="BU60" s="110">
        <f>IF(ISNUMBER(BG60),BG60,0)+IF(ISNUMBER(BL60),BL60,0)</f>
        <v>0</v>
      </c>
      <c r="BV60" s="111"/>
      <c r="BW60" s="111"/>
      <c r="BX60" s="111"/>
      <c r="BY60" s="112"/>
      <c r="CA60" s="6" t="s">
        <v>28</v>
      </c>
    </row>
    <row r="62" spans="1:79" ht="14.25" customHeight="1" x14ac:dyDescent="0.25">
      <c r="A62" s="76" t="s">
        <v>226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15" customHeight="1" x14ac:dyDescent="0.25">
      <c r="A63" s="109" t="s">
        <v>198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</row>
    <row r="64" spans="1:79" ht="23.1" customHeight="1" x14ac:dyDescent="0.25">
      <c r="A64" s="121" t="s">
        <v>118</v>
      </c>
      <c r="B64" s="122"/>
      <c r="C64" s="122"/>
      <c r="D64" s="123"/>
      <c r="E64" s="43" t="s">
        <v>19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34" t="s">
        <v>220</v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6"/>
      <c r="AR64" s="98" t="s">
        <v>225</v>
      </c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</row>
    <row r="65" spans="1:79" ht="48.75" customHeight="1" x14ac:dyDescent="0.25">
      <c r="A65" s="124"/>
      <c r="B65" s="125"/>
      <c r="C65" s="125"/>
      <c r="D65" s="126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3" t="s">
        <v>4</v>
      </c>
      <c r="Y65" s="44"/>
      <c r="Z65" s="44"/>
      <c r="AA65" s="44"/>
      <c r="AB65" s="45"/>
      <c r="AC65" s="43" t="s">
        <v>3</v>
      </c>
      <c r="AD65" s="44"/>
      <c r="AE65" s="44"/>
      <c r="AF65" s="44"/>
      <c r="AG65" s="45"/>
      <c r="AH65" s="93" t="s">
        <v>116</v>
      </c>
      <c r="AI65" s="94"/>
      <c r="AJ65" s="94"/>
      <c r="AK65" s="94"/>
      <c r="AL65" s="95"/>
      <c r="AM65" s="34" t="s">
        <v>5</v>
      </c>
      <c r="AN65" s="35"/>
      <c r="AO65" s="35"/>
      <c r="AP65" s="35"/>
      <c r="AQ65" s="36"/>
      <c r="AR65" s="34" t="s">
        <v>4</v>
      </c>
      <c r="AS65" s="35"/>
      <c r="AT65" s="35"/>
      <c r="AU65" s="35"/>
      <c r="AV65" s="36"/>
      <c r="AW65" s="34" t="s">
        <v>3</v>
      </c>
      <c r="AX65" s="35"/>
      <c r="AY65" s="35"/>
      <c r="AZ65" s="35"/>
      <c r="BA65" s="36"/>
      <c r="BB65" s="93" t="s">
        <v>116</v>
      </c>
      <c r="BC65" s="94"/>
      <c r="BD65" s="94"/>
      <c r="BE65" s="94"/>
      <c r="BF65" s="95"/>
      <c r="BG65" s="34" t="s">
        <v>96</v>
      </c>
      <c r="BH65" s="35"/>
      <c r="BI65" s="35"/>
      <c r="BJ65" s="35"/>
      <c r="BK65" s="36"/>
    </row>
    <row r="66" spans="1:79" ht="12.75" customHeight="1" x14ac:dyDescent="0.25">
      <c r="A66" s="34">
        <v>1</v>
      </c>
      <c r="B66" s="35"/>
      <c r="C66" s="35"/>
      <c r="D66" s="36"/>
      <c r="E66" s="34">
        <v>2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6"/>
      <c r="X66" s="34">
        <v>3</v>
      </c>
      <c r="Y66" s="35"/>
      <c r="Z66" s="35"/>
      <c r="AA66" s="35"/>
      <c r="AB66" s="36"/>
      <c r="AC66" s="34">
        <v>4</v>
      </c>
      <c r="AD66" s="35"/>
      <c r="AE66" s="35"/>
      <c r="AF66" s="35"/>
      <c r="AG66" s="36"/>
      <c r="AH66" s="34">
        <v>5</v>
      </c>
      <c r="AI66" s="35"/>
      <c r="AJ66" s="35"/>
      <c r="AK66" s="35"/>
      <c r="AL66" s="36"/>
      <c r="AM66" s="34">
        <v>6</v>
      </c>
      <c r="AN66" s="35"/>
      <c r="AO66" s="35"/>
      <c r="AP66" s="35"/>
      <c r="AQ66" s="36"/>
      <c r="AR66" s="34">
        <v>7</v>
      </c>
      <c r="AS66" s="35"/>
      <c r="AT66" s="35"/>
      <c r="AU66" s="35"/>
      <c r="AV66" s="36"/>
      <c r="AW66" s="34">
        <v>8</v>
      </c>
      <c r="AX66" s="35"/>
      <c r="AY66" s="35"/>
      <c r="AZ66" s="35"/>
      <c r="BA66" s="36"/>
      <c r="BB66" s="34">
        <v>9</v>
      </c>
      <c r="BC66" s="35"/>
      <c r="BD66" s="35"/>
      <c r="BE66" s="35"/>
      <c r="BF66" s="36"/>
      <c r="BG66" s="34">
        <v>10</v>
      </c>
      <c r="BH66" s="35"/>
      <c r="BI66" s="35"/>
      <c r="BJ66" s="35"/>
      <c r="BK66" s="36"/>
    </row>
    <row r="67" spans="1:79" s="1" customFormat="1" ht="12.75" hidden="1" customHeight="1" x14ac:dyDescent="0.25">
      <c r="A67" s="103" t="s">
        <v>64</v>
      </c>
      <c r="B67" s="104"/>
      <c r="C67" s="104"/>
      <c r="D67" s="105"/>
      <c r="E67" s="103" t="s">
        <v>57</v>
      </c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5"/>
      <c r="X67" s="128" t="s">
        <v>60</v>
      </c>
      <c r="Y67" s="129"/>
      <c r="Z67" s="129"/>
      <c r="AA67" s="129"/>
      <c r="AB67" s="130"/>
      <c r="AC67" s="128" t="s">
        <v>61</v>
      </c>
      <c r="AD67" s="129"/>
      <c r="AE67" s="129"/>
      <c r="AF67" s="129"/>
      <c r="AG67" s="130"/>
      <c r="AH67" s="103" t="s">
        <v>94</v>
      </c>
      <c r="AI67" s="104"/>
      <c r="AJ67" s="104"/>
      <c r="AK67" s="104"/>
      <c r="AL67" s="105"/>
      <c r="AM67" s="99" t="s">
        <v>171</v>
      </c>
      <c r="AN67" s="100"/>
      <c r="AO67" s="100"/>
      <c r="AP67" s="100"/>
      <c r="AQ67" s="101"/>
      <c r="AR67" s="103" t="s">
        <v>62</v>
      </c>
      <c r="AS67" s="104"/>
      <c r="AT67" s="104"/>
      <c r="AU67" s="104"/>
      <c r="AV67" s="105"/>
      <c r="AW67" s="103" t="s">
        <v>63</v>
      </c>
      <c r="AX67" s="104"/>
      <c r="AY67" s="104"/>
      <c r="AZ67" s="104"/>
      <c r="BA67" s="105"/>
      <c r="BB67" s="103" t="s">
        <v>95</v>
      </c>
      <c r="BC67" s="104"/>
      <c r="BD67" s="104"/>
      <c r="BE67" s="104"/>
      <c r="BF67" s="105"/>
      <c r="BG67" s="99" t="s">
        <v>171</v>
      </c>
      <c r="BH67" s="100"/>
      <c r="BI67" s="100"/>
      <c r="BJ67" s="100"/>
      <c r="BK67" s="101"/>
      <c r="CA67" t="s">
        <v>29</v>
      </c>
    </row>
    <row r="68" spans="1:79" s="25" customFormat="1" ht="26.4" customHeight="1" x14ac:dyDescent="0.25">
      <c r="A68" s="26">
        <v>2610</v>
      </c>
      <c r="B68" s="27"/>
      <c r="C68" s="27"/>
      <c r="D68" s="28"/>
      <c r="E68" s="131" t="s">
        <v>174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3"/>
      <c r="X68" s="67">
        <v>0</v>
      </c>
      <c r="Y68" s="68"/>
      <c r="Z68" s="68"/>
      <c r="AA68" s="68"/>
      <c r="AB68" s="69"/>
      <c r="AC68" s="67">
        <v>0</v>
      </c>
      <c r="AD68" s="68"/>
      <c r="AE68" s="68"/>
      <c r="AF68" s="68"/>
      <c r="AG68" s="69"/>
      <c r="AH68" s="67">
        <v>0</v>
      </c>
      <c r="AI68" s="68"/>
      <c r="AJ68" s="68"/>
      <c r="AK68" s="68"/>
      <c r="AL68" s="69"/>
      <c r="AM68" s="67">
        <f>IF(ISNUMBER(X68),X68,0)+IF(ISNUMBER(AC68),AC68,0)</f>
        <v>0</v>
      </c>
      <c r="AN68" s="68"/>
      <c r="AO68" s="68"/>
      <c r="AP68" s="68"/>
      <c r="AQ68" s="69"/>
      <c r="AR68" s="67">
        <v>0</v>
      </c>
      <c r="AS68" s="68"/>
      <c r="AT68" s="68"/>
      <c r="AU68" s="68"/>
      <c r="AV68" s="69"/>
      <c r="AW68" s="67">
        <v>0</v>
      </c>
      <c r="AX68" s="68"/>
      <c r="AY68" s="68"/>
      <c r="AZ68" s="68"/>
      <c r="BA68" s="69"/>
      <c r="BB68" s="67">
        <v>0</v>
      </c>
      <c r="BC68" s="68"/>
      <c r="BD68" s="68"/>
      <c r="BE68" s="68"/>
      <c r="BF68" s="69"/>
      <c r="BG68" s="102">
        <f>IF(ISNUMBER(AR68),AR68,0)+IF(ISNUMBER(AW68),AW68,0)</f>
        <v>0</v>
      </c>
      <c r="BH68" s="102"/>
      <c r="BI68" s="102"/>
      <c r="BJ68" s="102"/>
      <c r="BK68" s="102"/>
      <c r="CA68" s="25" t="s">
        <v>30</v>
      </c>
    </row>
    <row r="69" spans="1:79" s="25" customFormat="1" ht="27" customHeight="1" x14ac:dyDescent="0.25">
      <c r="A69" s="26">
        <v>2730</v>
      </c>
      <c r="B69" s="27"/>
      <c r="C69" s="27"/>
      <c r="D69" s="28"/>
      <c r="E69" s="70" t="s">
        <v>175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2"/>
      <c r="X69" s="67">
        <v>2005553</v>
      </c>
      <c r="Y69" s="68"/>
      <c r="Z69" s="68"/>
      <c r="AA69" s="68"/>
      <c r="AB69" s="69"/>
      <c r="AC69" s="67">
        <v>0</v>
      </c>
      <c r="AD69" s="68"/>
      <c r="AE69" s="68"/>
      <c r="AF69" s="68"/>
      <c r="AG69" s="69"/>
      <c r="AH69" s="67">
        <v>0</v>
      </c>
      <c r="AI69" s="68"/>
      <c r="AJ69" s="68"/>
      <c r="AK69" s="68"/>
      <c r="AL69" s="69"/>
      <c r="AM69" s="67">
        <f>IF(ISNUMBER(X69),X69,0)+IF(ISNUMBER(AC69),AC69,0)</f>
        <v>2005553</v>
      </c>
      <c r="AN69" s="68"/>
      <c r="AO69" s="68"/>
      <c r="AP69" s="68"/>
      <c r="AQ69" s="69"/>
      <c r="AR69" s="67">
        <v>2147948</v>
      </c>
      <c r="AS69" s="68"/>
      <c r="AT69" s="68"/>
      <c r="AU69" s="68"/>
      <c r="AV69" s="69"/>
      <c r="AW69" s="67">
        <v>0</v>
      </c>
      <c r="AX69" s="68"/>
      <c r="AY69" s="68"/>
      <c r="AZ69" s="68"/>
      <c r="BA69" s="69"/>
      <c r="BB69" s="67">
        <v>0</v>
      </c>
      <c r="BC69" s="68"/>
      <c r="BD69" s="68"/>
      <c r="BE69" s="68"/>
      <c r="BF69" s="69"/>
      <c r="BG69" s="102">
        <f>IF(ISNUMBER(AR69),AR69,0)+IF(ISNUMBER(AW69),AW69,0)</f>
        <v>2147948</v>
      </c>
      <c r="BH69" s="102"/>
      <c r="BI69" s="102"/>
      <c r="BJ69" s="102"/>
      <c r="BK69" s="102"/>
    </row>
    <row r="70" spans="1:79" s="6" customFormat="1" ht="12.75" customHeight="1" x14ac:dyDescent="0.25">
      <c r="A70" s="115"/>
      <c r="B70" s="116"/>
      <c r="C70" s="116"/>
      <c r="D70" s="117"/>
      <c r="E70" s="118" t="s">
        <v>147</v>
      </c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20"/>
      <c r="X70" s="110">
        <v>2005553</v>
      </c>
      <c r="Y70" s="111"/>
      <c r="Z70" s="111"/>
      <c r="AA70" s="111"/>
      <c r="AB70" s="112"/>
      <c r="AC70" s="110">
        <v>0</v>
      </c>
      <c r="AD70" s="111"/>
      <c r="AE70" s="111"/>
      <c r="AF70" s="111"/>
      <c r="AG70" s="112"/>
      <c r="AH70" s="110">
        <v>0</v>
      </c>
      <c r="AI70" s="111"/>
      <c r="AJ70" s="111"/>
      <c r="AK70" s="111"/>
      <c r="AL70" s="112"/>
      <c r="AM70" s="110">
        <f>IF(ISNUMBER(X70),X70,0)+IF(ISNUMBER(AC70),AC70,0)</f>
        <v>2005553</v>
      </c>
      <c r="AN70" s="111"/>
      <c r="AO70" s="111"/>
      <c r="AP70" s="111"/>
      <c r="AQ70" s="112"/>
      <c r="AR70" s="110">
        <v>2147948</v>
      </c>
      <c r="AS70" s="111"/>
      <c r="AT70" s="111"/>
      <c r="AU70" s="111"/>
      <c r="AV70" s="112"/>
      <c r="AW70" s="110">
        <v>0</v>
      </c>
      <c r="AX70" s="111"/>
      <c r="AY70" s="111"/>
      <c r="AZ70" s="111"/>
      <c r="BA70" s="112"/>
      <c r="BB70" s="110">
        <v>0</v>
      </c>
      <c r="BC70" s="111"/>
      <c r="BD70" s="111"/>
      <c r="BE70" s="111"/>
      <c r="BF70" s="112"/>
      <c r="BG70" s="114">
        <f>IF(ISNUMBER(AR70),AR70,0)+IF(ISNUMBER(AW70),AW70,0)</f>
        <v>2147948</v>
      </c>
      <c r="BH70" s="114"/>
      <c r="BI70" s="114"/>
      <c r="BJ70" s="114"/>
      <c r="BK70" s="114"/>
    </row>
    <row r="72" spans="1:79" ht="14.25" customHeight="1" x14ac:dyDescent="0.25">
      <c r="A72" s="76" t="s">
        <v>227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79" ht="15" customHeight="1" x14ac:dyDescent="0.25">
      <c r="A73" s="109" t="s">
        <v>198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</row>
    <row r="74" spans="1:79" ht="23.1" customHeight="1" x14ac:dyDescent="0.25">
      <c r="A74" s="121" t="s">
        <v>119</v>
      </c>
      <c r="B74" s="122"/>
      <c r="C74" s="122"/>
      <c r="D74" s="122"/>
      <c r="E74" s="123"/>
      <c r="F74" s="43" t="s">
        <v>19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5"/>
      <c r="X74" s="98" t="s">
        <v>220</v>
      </c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34" t="s">
        <v>225</v>
      </c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6"/>
    </row>
    <row r="75" spans="1:79" ht="53.25" customHeight="1" x14ac:dyDescent="0.25">
      <c r="A75" s="124"/>
      <c r="B75" s="125"/>
      <c r="C75" s="125"/>
      <c r="D75" s="125"/>
      <c r="E75" s="126"/>
      <c r="F75" s="49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1"/>
      <c r="X75" s="34" t="s">
        <v>4</v>
      </c>
      <c r="Y75" s="35"/>
      <c r="Z75" s="35"/>
      <c r="AA75" s="35"/>
      <c r="AB75" s="36"/>
      <c r="AC75" s="34" t="s">
        <v>3</v>
      </c>
      <c r="AD75" s="35"/>
      <c r="AE75" s="35"/>
      <c r="AF75" s="35"/>
      <c r="AG75" s="36"/>
      <c r="AH75" s="93" t="s">
        <v>116</v>
      </c>
      <c r="AI75" s="94"/>
      <c r="AJ75" s="94"/>
      <c r="AK75" s="94"/>
      <c r="AL75" s="95"/>
      <c r="AM75" s="34" t="s">
        <v>5</v>
      </c>
      <c r="AN75" s="35"/>
      <c r="AO75" s="35"/>
      <c r="AP75" s="35"/>
      <c r="AQ75" s="36"/>
      <c r="AR75" s="34" t="s">
        <v>4</v>
      </c>
      <c r="AS75" s="35"/>
      <c r="AT75" s="35"/>
      <c r="AU75" s="35"/>
      <c r="AV75" s="36"/>
      <c r="AW75" s="34" t="s">
        <v>3</v>
      </c>
      <c r="AX75" s="35"/>
      <c r="AY75" s="35"/>
      <c r="AZ75" s="35"/>
      <c r="BA75" s="36"/>
      <c r="BB75" s="134" t="s">
        <v>116</v>
      </c>
      <c r="BC75" s="134"/>
      <c r="BD75" s="134"/>
      <c r="BE75" s="134"/>
      <c r="BF75" s="134"/>
      <c r="BG75" s="34" t="s">
        <v>96</v>
      </c>
      <c r="BH75" s="35"/>
      <c r="BI75" s="35"/>
      <c r="BJ75" s="35"/>
      <c r="BK75" s="36"/>
    </row>
    <row r="76" spans="1:79" ht="15" customHeight="1" x14ac:dyDescent="0.25">
      <c r="A76" s="34">
        <v>1</v>
      </c>
      <c r="B76" s="35"/>
      <c r="C76" s="35"/>
      <c r="D76" s="35"/>
      <c r="E76" s="36"/>
      <c r="F76" s="34">
        <v>2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6"/>
      <c r="X76" s="34">
        <v>3</v>
      </c>
      <c r="Y76" s="35"/>
      <c r="Z76" s="35"/>
      <c r="AA76" s="35"/>
      <c r="AB76" s="36"/>
      <c r="AC76" s="34">
        <v>4</v>
      </c>
      <c r="AD76" s="35"/>
      <c r="AE76" s="35"/>
      <c r="AF76" s="35"/>
      <c r="AG76" s="36"/>
      <c r="AH76" s="34">
        <v>5</v>
      </c>
      <c r="AI76" s="35"/>
      <c r="AJ76" s="35"/>
      <c r="AK76" s="35"/>
      <c r="AL76" s="36"/>
      <c r="AM76" s="34">
        <v>6</v>
      </c>
      <c r="AN76" s="35"/>
      <c r="AO76" s="35"/>
      <c r="AP76" s="35"/>
      <c r="AQ76" s="36"/>
      <c r="AR76" s="34">
        <v>7</v>
      </c>
      <c r="AS76" s="35"/>
      <c r="AT76" s="35"/>
      <c r="AU76" s="35"/>
      <c r="AV76" s="36"/>
      <c r="AW76" s="34">
        <v>8</v>
      </c>
      <c r="AX76" s="35"/>
      <c r="AY76" s="35"/>
      <c r="AZ76" s="35"/>
      <c r="BA76" s="36"/>
      <c r="BB76" s="34">
        <v>9</v>
      </c>
      <c r="BC76" s="35"/>
      <c r="BD76" s="35"/>
      <c r="BE76" s="35"/>
      <c r="BF76" s="36"/>
      <c r="BG76" s="34">
        <v>10</v>
      </c>
      <c r="BH76" s="35"/>
      <c r="BI76" s="35"/>
      <c r="BJ76" s="35"/>
      <c r="BK76" s="36"/>
    </row>
    <row r="77" spans="1:79" s="1" customFormat="1" ht="15" hidden="1" customHeight="1" x14ac:dyDescent="0.25">
      <c r="A77" s="103" t="s">
        <v>64</v>
      </c>
      <c r="B77" s="104"/>
      <c r="C77" s="104"/>
      <c r="D77" s="104"/>
      <c r="E77" s="105"/>
      <c r="F77" s="103" t="s">
        <v>57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3" t="s">
        <v>60</v>
      </c>
      <c r="Y77" s="104"/>
      <c r="Z77" s="104"/>
      <c r="AA77" s="104"/>
      <c r="AB77" s="105"/>
      <c r="AC77" s="103" t="s">
        <v>61</v>
      </c>
      <c r="AD77" s="104"/>
      <c r="AE77" s="104"/>
      <c r="AF77" s="104"/>
      <c r="AG77" s="105"/>
      <c r="AH77" s="103" t="s">
        <v>94</v>
      </c>
      <c r="AI77" s="104"/>
      <c r="AJ77" s="104"/>
      <c r="AK77" s="104"/>
      <c r="AL77" s="105"/>
      <c r="AM77" s="99" t="s">
        <v>171</v>
      </c>
      <c r="AN77" s="100"/>
      <c r="AO77" s="100"/>
      <c r="AP77" s="100"/>
      <c r="AQ77" s="101"/>
      <c r="AR77" s="103" t="s">
        <v>62</v>
      </c>
      <c r="AS77" s="104"/>
      <c r="AT77" s="104"/>
      <c r="AU77" s="104"/>
      <c r="AV77" s="105"/>
      <c r="AW77" s="103" t="s">
        <v>63</v>
      </c>
      <c r="AX77" s="104"/>
      <c r="AY77" s="104"/>
      <c r="AZ77" s="104"/>
      <c r="BA77" s="105"/>
      <c r="BB77" s="103" t="s">
        <v>95</v>
      </c>
      <c r="BC77" s="104"/>
      <c r="BD77" s="104"/>
      <c r="BE77" s="104"/>
      <c r="BF77" s="105"/>
      <c r="BG77" s="99" t="s">
        <v>171</v>
      </c>
      <c r="BH77" s="100"/>
      <c r="BI77" s="100"/>
      <c r="BJ77" s="100"/>
      <c r="BK77" s="101"/>
      <c r="CA77" t="s">
        <v>31</v>
      </c>
    </row>
    <row r="78" spans="1:79" s="6" customFormat="1" ht="12.75" customHeight="1" x14ac:dyDescent="0.25">
      <c r="A78" s="115"/>
      <c r="B78" s="116"/>
      <c r="C78" s="116"/>
      <c r="D78" s="116"/>
      <c r="E78" s="117"/>
      <c r="F78" s="115" t="s">
        <v>147</v>
      </c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7"/>
      <c r="X78" s="135"/>
      <c r="Y78" s="136"/>
      <c r="Z78" s="136"/>
      <c r="AA78" s="136"/>
      <c r="AB78" s="137"/>
      <c r="AC78" s="135"/>
      <c r="AD78" s="136"/>
      <c r="AE78" s="136"/>
      <c r="AF78" s="136"/>
      <c r="AG78" s="137"/>
      <c r="AH78" s="114"/>
      <c r="AI78" s="114"/>
      <c r="AJ78" s="114"/>
      <c r="AK78" s="114"/>
      <c r="AL78" s="114"/>
      <c r="AM78" s="114">
        <f>IF(ISNUMBER(X78),X78,0)+IF(ISNUMBER(AC78),AC78,0)</f>
        <v>0</v>
      </c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>
        <f>IF(ISNUMBER(AR78),AR78,0)+IF(ISNUMBER(AW78),AW78,0)</f>
        <v>0</v>
      </c>
      <c r="BH78" s="114"/>
      <c r="BI78" s="114"/>
      <c r="BJ78" s="114"/>
      <c r="BK78" s="114"/>
      <c r="CA78" s="6" t="s">
        <v>32</v>
      </c>
    </row>
    <row r="80" spans="1:79" hidden="1" x14ac:dyDescent="0.25"/>
    <row r="81" spans="1:79" ht="14.25" customHeight="1" x14ac:dyDescent="0.25">
      <c r="A81" s="76" t="s">
        <v>120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1:79" ht="14.25" customHeight="1" x14ac:dyDescent="0.25">
      <c r="A82" s="76" t="s">
        <v>212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</row>
    <row r="83" spans="1:79" ht="15" customHeight="1" x14ac:dyDescent="0.25">
      <c r="A83" s="109" t="s">
        <v>198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</row>
    <row r="84" spans="1:79" ht="23.1" customHeight="1" x14ac:dyDescent="0.25">
      <c r="A84" s="43" t="s">
        <v>6</v>
      </c>
      <c r="B84" s="44"/>
      <c r="C84" s="44"/>
      <c r="D84" s="43" t="s">
        <v>121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5"/>
      <c r="U84" s="34" t="s">
        <v>199</v>
      </c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6"/>
      <c r="AN84" s="34" t="s">
        <v>202</v>
      </c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6"/>
      <c r="BG84" s="98" t="s">
        <v>209</v>
      </c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</row>
    <row r="85" spans="1:79" ht="52.5" customHeight="1" x14ac:dyDescent="0.25">
      <c r="A85" s="49"/>
      <c r="B85" s="50"/>
      <c r="C85" s="50"/>
      <c r="D85" s="49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1"/>
      <c r="U85" s="34" t="s">
        <v>4</v>
      </c>
      <c r="V85" s="35"/>
      <c r="W85" s="35"/>
      <c r="X85" s="35"/>
      <c r="Y85" s="36"/>
      <c r="Z85" s="34" t="s">
        <v>3</v>
      </c>
      <c r="AA85" s="35"/>
      <c r="AB85" s="35"/>
      <c r="AC85" s="35"/>
      <c r="AD85" s="36"/>
      <c r="AE85" s="93" t="s">
        <v>116</v>
      </c>
      <c r="AF85" s="94"/>
      <c r="AG85" s="94"/>
      <c r="AH85" s="95"/>
      <c r="AI85" s="34" t="s">
        <v>5</v>
      </c>
      <c r="AJ85" s="35"/>
      <c r="AK85" s="35"/>
      <c r="AL85" s="35"/>
      <c r="AM85" s="36"/>
      <c r="AN85" s="34" t="s">
        <v>4</v>
      </c>
      <c r="AO85" s="35"/>
      <c r="AP85" s="35"/>
      <c r="AQ85" s="35"/>
      <c r="AR85" s="36"/>
      <c r="AS85" s="34" t="s">
        <v>3</v>
      </c>
      <c r="AT85" s="35"/>
      <c r="AU85" s="35"/>
      <c r="AV85" s="35"/>
      <c r="AW85" s="36"/>
      <c r="AX85" s="93" t="s">
        <v>116</v>
      </c>
      <c r="AY85" s="94"/>
      <c r="AZ85" s="94"/>
      <c r="BA85" s="95"/>
      <c r="BB85" s="34" t="s">
        <v>96</v>
      </c>
      <c r="BC85" s="35"/>
      <c r="BD85" s="35"/>
      <c r="BE85" s="35"/>
      <c r="BF85" s="36"/>
      <c r="BG85" s="34" t="s">
        <v>4</v>
      </c>
      <c r="BH85" s="35"/>
      <c r="BI85" s="35"/>
      <c r="BJ85" s="35"/>
      <c r="BK85" s="36"/>
      <c r="BL85" s="98" t="s">
        <v>3</v>
      </c>
      <c r="BM85" s="98"/>
      <c r="BN85" s="98"/>
      <c r="BO85" s="98"/>
      <c r="BP85" s="98"/>
      <c r="BQ85" s="134" t="s">
        <v>116</v>
      </c>
      <c r="BR85" s="134"/>
      <c r="BS85" s="134"/>
      <c r="BT85" s="134"/>
      <c r="BU85" s="34" t="s">
        <v>97</v>
      </c>
      <c r="BV85" s="35"/>
      <c r="BW85" s="35"/>
      <c r="BX85" s="35"/>
      <c r="BY85" s="36"/>
    </row>
    <row r="86" spans="1:79" ht="15" customHeight="1" x14ac:dyDescent="0.25">
      <c r="A86" s="34">
        <v>1</v>
      </c>
      <c r="B86" s="35"/>
      <c r="C86" s="35"/>
      <c r="D86" s="34">
        <v>2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34">
        <v>3</v>
      </c>
      <c r="V86" s="35"/>
      <c r="W86" s="35"/>
      <c r="X86" s="35"/>
      <c r="Y86" s="36"/>
      <c r="Z86" s="34">
        <v>4</v>
      </c>
      <c r="AA86" s="35"/>
      <c r="AB86" s="35"/>
      <c r="AC86" s="35"/>
      <c r="AD86" s="36"/>
      <c r="AE86" s="34">
        <v>5</v>
      </c>
      <c r="AF86" s="35"/>
      <c r="AG86" s="35"/>
      <c r="AH86" s="36"/>
      <c r="AI86" s="34">
        <v>6</v>
      </c>
      <c r="AJ86" s="35"/>
      <c r="AK86" s="35"/>
      <c r="AL86" s="35"/>
      <c r="AM86" s="36"/>
      <c r="AN86" s="34">
        <v>7</v>
      </c>
      <c r="AO86" s="35"/>
      <c r="AP86" s="35"/>
      <c r="AQ86" s="35"/>
      <c r="AR86" s="36"/>
      <c r="AS86" s="34">
        <v>8</v>
      </c>
      <c r="AT86" s="35"/>
      <c r="AU86" s="35"/>
      <c r="AV86" s="35"/>
      <c r="AW86" s="36"/>
      <c r="AX86" s="98">
        <v>9</v>
      </c>
      <c r="AY86" s="98"/>
      <c r="AZ86" s="98"/>
      <c r="BA86" s="98"/>
      <c r="BB86" s="34">
        <v>10</v>
      </c>
      <c r="BC86" s="35"/>
      <c r="BD86" s="35"/>
      <c r="BE86" s="35"/>
      <c r="BF86" s="36"/>
      <c r="BG86" s="34">
        <v>11</v>
      </c>
      <c r="BH86" s="35"/>
      <c r="BI86" s="35"/>
      <c r="BJ86" s="35"/>
      <c r="BK86" s="36"/>
      <c r="BL86" s="98">
        <v>12</v>
      </c>
      <c r="BM86" s="98"/>
      <c r="BN86" s="98"/>
      <c r="BO86" s="98"/>
      <c r="BP86" s="98"/>
      <c r="BQ86" s="34">
        <v>13</v>
      </c>
      <c r="BR86" s="35"/>
      <c r="BS86" s="35"/>
      <c r="BT86" s="36"/>
      <c r="BU86" s="34">
        <v>14</v>
      </c>
      <c r="BV86" s="35"/>
      <c r="BW86" s="35"/>
      <c r="BX86" s="35"/>
      <c r="BY86" s="36"/>
    </row>
    <row r="87" spans="1:79" s="1" customFormat="1" ht="14.25" hidden="1" customHeight="1" x14ac:dyDescent="0.25">
      <c r="A87" s="103" t="s">
        <v>69</v>
      </c>
      <c r="B87" s="104"/>
      <c r="C87" s="104"/>
      <c r="D87" s="103" t="s">
        <v>57</v>
      </c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5"/>
      <c r="U87" s="113" t="s">
        <v>65</v>
      </c>
      <c r="V87" s="113"/>
      <c r="W87" s="113"/>
      <c r="X87" s="113"/>
      <c r="Y87" s="113"/>
      <c r="Z87" s="113" t="s">
        <v>66</v>
      </c>
      <c r="AA87" s="113"/>
      <c r="AB87" s="113"/>
      <c r="AC87" s="113"/>
      <c r="AD87" s="113"/>
      <c r="AE87" s="113" t="s">
        <v>91</v>
      </c>
      <c r="AF87" s="113"/>
      <c r="AG87" s="113"/>
      <c r="AH87" s="113"/>
      <c r="AI87" s="127" t="s">
        <v>170</v>
      </c>
      <c r="AJ87" s="127"/>
      <c r="AK87" s="127"/>
      <c r="AL87" s="127"/>
      <c r="AM87" s="127"/>
      <c r="AN87" s="113" t="s">
        <v>67</v>
      </c>
      <c r="AO87" s="113"/>
      <c r="AP87" s="113"/>
      <c r="AQ87" s="113"/>
      <c r="AR87" s="113"/>
      <c r="AS87" s="113" t="s">
        <v>68</v>
      </c>
      <c r="AT87" s="113"/>
      <c r="AU87" s="113"/>
      <c r="AV87" s="113"/>
      <c r="AW87" s="113"/>
      <c r="AX87" s="113" t="s">
        <v>92</v>
      </c>
      <c r="AY87" s="113"/>
      <c r="AZ87" s="113"/>
      <c r="BA87" s="113"/>
      <c r="BB87" s="127" t="s">
        <v>170</v>
      </c>
      <c r="BC87" s="127"/>
      <c r="BD87" s="127"/>
      <c r="BE87" s="127"/>
      <c r="BF87" s="127"/>
      <c r="BG87" s="113" t="s">
        <v>58</v>
      </c>
      <c r="BH87" s="113"/>
      <c r="BI87" s="113"/>
      <c r="BJ87" s="113"/>
      <c r="BK87" s="113"/>
      <c r="BL87" s="113" t="s">
        <v>59</v>
      </c>
      <c r="BM87" s="113"/>
      <c r="BN87" s="113"/>
      <c r="BO87" s="113"/>
      <c r="BP87" s="113"/>
      <c r="BQ87" s="113" t="s">
        <v>93</v>
      </c>
      <c r="BR87" s="113"/>
      <c r="BS87" s="113"/>
      <c r="BT87" s="113"/>
      <c r="BU87" s="127" t="s">
        <v>170</v>
      </c>
      <c r="BV87" s="127"/>
      <c r="BW87" s="127"/>
      <c r="BX87" s="127"/>
      <c r="BY87" s="127"/>
      <c r="CA87" t="s">
        <v>33</v>
      </c>
    </row>
    <row r="88" spans="1:79" s="25" customFormat="1" ht="46.2" customHeight="1" x14ac:dyDescent="0.25">
      <c r="A88" s="26">
        <v>1</v>
      </c>
      <c r="B88" s="27"/>
      <c r="C88" s="27"/>
      <c r="D88" s="70" t="s">
        <v>176</v>
      </c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2"/>
      <c r="U88" s="67">
        <v>0</v>
      </c>
      <c r="V88" s="68"/>
      <c r="W88" s="68"/>
      <c r="X88" s="68"/>
      <c r="Y88" s="69"/>
      <c r="Z88" s="67">
        <v>0</v>
      </c>
      <c r="AA88" s="68"/>
      <c r="AB88" s="68"/>
      <c r="AC88" s="68"/>
      <c r="AD88" s="69"/>
      <c r="AE88" s="67">
        <v>0</v>
      </c>
      <c r="AF88" s="68"/>
      <c r="AG88" s="68"/>
      <c r="AH88" s="69"/>
      <c r="AI88" s="67">
        <f>IF(ISNUMBER(U88),U88,0)+IF(ISNUMBER(Z88),Z88,0)</f>
        <v>0</v>
      </c>
      <c r="AJ88" s="68"/>
      <c r="AK88" s="68"/>
      <c r="AL88" s="68"/>
      <c r="AM88" s="69"/>
      <c r="AN88" s="67">
        <v>0</v>
      </c>
      <c r="AO88" s="68"/>
      <c r="AP88" s="68"/>
      <c r="AQ88" s="68"/>
      <c r="AR88" s="69"/>
      <c r="AS88" s="67">
        <v>0</v>
      </c>
      <c r="AT88" s="68"/>
      <c r="AU88" s="68"/>
      <c r="AV88" s="68"/>
      <c r="AW88" s="69"/>
      <c r="AX88" s="67">
        <v>0</v>
      </c>
      <c r="AY88" s="68"/>
      <c r="AZ88" s="68"/>
      <c r="BA88" s="69"/>
      <c r="BB88" s="67">
        <f>IF(ISNUMBER(AN88),AN88,0)+IF(ISNUMBER(AS88),AS88,0)</f>
        <v>0</v>
      </c>
      <c r="BC88" s="68"/>
      <c r="BD88" s="68"/>
      <c r="BE88" s="68"/>
      <c r="BF88" s="69"/>
      <c r="BG88" s="67">
        <v>1870855</v>
      </c>
      <c r="BH88" s="68"/>
      <c r="BI88" s="68"/>
      <c r="BJ88" s="68"/>
      <c r="BK88" s="69"/>
      <c r="BL88" s="67">
        <v>0</v>
      </c>
      <c r="BM88" s="68"/>
      <c r="BN88" s="68"/>
      <c r="BO88" s="68"/>
      <c r="BP88" s="69"/>
      <c r="BQ88" s="67">
        <v>0</v>
      </c>
      <c r="BR88" s="68"/>
      <c r="BS88" s="68"/>
      <c r="BT88" s="69"/>
      <c r="BU88" s="67">
        <f>IF(ISNUMBER(BG88),BG88,0)+IF(ISNUMBER(BL88),BL88,0)</f>
        <v>1870855</v>
      </c>
      <c r="BV88" s="68"/>
      <c r="BW88" s="68"/>
      <c r="BX88" s="68"/>
      <c r="BY88" s="69"/>
      <c r="CA88" s="25" t="s">
        <v>34</v>
      </c>
    </row>
    <row r="89" spans="1:79" s="25" customFormat="1" ht="46.2" customHeight="1" x14ac:dyDescent="0.25">
      <c r="A89" s="26">
        <v>2</v>
      </c>
      <c r="B89" s="27"/>
      <c r="C89" s="28"/>
      <c r="D89" s="70" t="s">
        <v>251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2"/>
      <c r="U89" s="67">
        <v>0</v>
      </c>
      <c r="V89" s="68"/>
      <c r="W89" s="68"/>
      <c r="X89" s="68"/>
      <c r="Y89" s="69"/>
      <c r="Z89" s="67">
        <v>0</v>
      </c>
      <c r="AA89" s="68"/>
      <c r="AB89" s="68"/>
      <c r="AC89" s="68"/>
      <c r="AD89" s="69"/>
      <c r="AE89" s="67">
        <v>0</v>
      </c>
      <c r="AF89" s="68"/>
      <c r="AG89" s="68"/>
      <c r="AH89" s="69"/>
      <c r="AI89" s="67">
        <v>0</v>
      </c>
      <c r="AJ89" s="68"/>
      <c r="AK89" s="68"/>
      <c r="AL89" s="68"/>
      <c r="AM89" s="69"/>
      <c r="AN89" s="67">
        <v>0</v>
      </c>
      <c r="AO89" s="68"/>
      <c r="AP89" s="68"/>
      <c r="AQ89" s="68"/>
      <c r="AR89" s="69"/>
      <c r="AS89" s="67">
        <v>0</v>
      </c>
      <c r="AT89" s="68"/>
      <c r="AU89" s="68"/>
      <c r="AV89" s="68"/>
      <c r="AW89" s="69"/>
      <c r="AX89" s="67">
        <v>0</v>
      </c>
      <c r="AY89" s="68"/>
      <c r="AZ89" s="68"/>
      <c r="BA89" s="69"/>
      <c r="BB89" s="67">
        <v>0</v>
      </c>
      <c r="BC89" s="68"/>
      <c r="BD89" s="68"/>
      <c r="BE89" s="68"/>
      <c r="BF89" s="69"/>
      <c r="BG89" s="67">
        <v>98072</v>
      </c>
      <c r="BH89" s="68"/>
      <c r="BI89" s="68"/>
      <c r="BJ89" s="68"/>
      <c r="BK89" s="69"/>
      <c r="BL89" s="67">
        <v>0</v>
      </c>
      <c r="BM89" s="68"/>
      <c r="BN89" s="68"/>
      <c r="BO89" s="68"/>
      <c r="BP89" s="69"/>
      <c r="BQ89" s="67">
        <v>0</v>
      </c>
      <c r="BR89" s="68"/>
      <c r="BS89" s="68"/>
      <c r="BT89" s="69"/>
      <c r="BU89" s="67">
        <f>BG89</f>
        <v>98072</v>
      </c>
      <c r="BV89" s="68"/>
      <c r="BW89" s="68"/>
      <c r="BX89" s="68"/>
      <c r="BY89" s="69"/>
    </row>
    <row r="90" spans="1:79" s="6" customFormat="1" ht="21.6" customHeight="1" x14ac:dyDescent="0.25">
      <c r="A90" s="115"/>
      <c r="B90" s="116"/>
      <c r="C90" s="116"/>
      <c r="D90" s="118" t="s">
        <v>147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20"/>
      <c r="U90" s="110">
        <v>0</v>
      </c>
      <c r="V90" s="111"/>
      <c r="W90" s="111"/>
      <c r="X90" s="111"/>
      <c r="Y90" s="112"/>
      <c r="Z90" s="110">
        <v>0</v>
      </c>
      <c r="AA90" s="111"/>
      <c r="AB90" s="111"/>
      <c r="AC90" s="111"/>
      <c r="AD90" s="112"/>
      <c r="AE90" s="110">
        <v>0</v>
      </c>
      <c r="AF90" s="111"/>
      <c r="AG90" s="111"/>
      <c r="AH90" s="112"/>
      <c r="AI90" s="110">
        <f>IF(ISNUMBER(U90),U90,0)+IF(ISNUMBER(Z90),Z90,0)</f>
        <v>0</v>
      </c>
      <c r="AJ90" s="111"/>
      <c r="AK90" s="111"/>
      <c r="AL90" s="111"/>
      <c r="AM90" s="112"/>
      <c r="AN90" s="110">
        <v>0</v>
      </c>
      <c r="AO90" s="111"/>
      <c r="AP90" s="111"/>
      <c r="AQ90" s="111"/>
      <c r="AR90" s="112"/>
      <c r="AS90" s="110">
        <v>0</v>
      </c>
      <c r="AT90" s="111"/>
      <c r="AU90" s="111"/>
      <c r="AV90" s="111"/>
      <c r="AW90" s="112"/>
      <c r="AX90" s="110">
        <v>0</v>
      </c>
      <c r="AY90" s="111"/>
      <c r="AZ90" s="111"/>
      <c r="BA90" s="112"/>
      <c r="BB90" s="110">
        <f>IF(ISNUMBER(AN90),AN90,0)+IF(ISNUMBER(AS90),AS90,0)</f>
        <v>0</v>
      </c>
      <c r="BC90" s="111"/>
      <c r="BD90" s="111"/>
      <c r="BE90" s="111"/>
      <c r="BF90" s="112"/>
      <c r="BG90" s="110">
        <f>BG88+BG89</f>
        <v>1968927</v>
      </c>
      <c r="BH90" s="111"/>
      <c r="BI90" s="111"/>
      <c r="BJ90" s="111"/>
      <c r="BK90" s="112"/>
      <c r="BL90" s="110">
        <v>0</v>
      </c>
      <c r="BM90" s="111"/>
      <c r="BN90" s="111"/>
      <c r="BO90" s="111"/>
      <c r="BP90" s="112"/>
      <c r="BQ90" s="110">
        <v>0</v>
      </c>
      <c r="BR90" s="111"/>
      <c r="BS90" s="111"/>
      <c r="BT90" s="112"/>
      <c r="BU90" s="110">
        <f>IF(ISNUMBER(BG90),BG90,0)+IF(ISNUMBER(BL90),BL90,0)</f>
        <v>1968927</v>
      </c>
      <c r="BV90" s="111"/>
      <c r="BW90" s="111"/>
      <c r="BX90" s="111"/>
      <c r="BY90" s="112"/>
    </row>
    <row r="92" spans="1:79" ht="14.25" customHeight="1" x14ac:dyDescent="0.25">
      <c r="A92" s="76" t="s">
        <v>228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</row>
    <row r="93" spans="1:79" ht="15" customHeight="1" x14ac:dyDescent="0.25">
      <c r="A93" s="77" t="s">
        <v>198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</row>
    <row r="94" spans="1:79" ht="23.1" customHeight="1" x14ac:dyDescent="0.25">
      <c r="A94" s="43" t="s">
        <v>6</v>
      </c>
      <c r="B94" s="44"/>
      <c r="C94" s="44"/>
      <c r="D94" s="43" t="s">
        <v>121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5"/>
      <c r="U94" s="98" t="s">
        <v>220</v>
      </c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 t="s">
        <v>225</v>
      </c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</row>
    <row r="95" spans="1:79" ht="54" customHeight="1" x14ac:dyDescent="0.25">
      <c r="A95" s="49"/>
      <c r="B95" s="50"/>
      <c r="C95" s="50"/>
      <c r="D95" s="49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  <c r="U95" s="34" t="s">
        <v>4</v>
      </c>
      <c r="V95" s="35"/>
      <c r="W95" s="35"/>
      <c r="X95" s="35"/>
      <c r="Y95" s="36"/>
      <c r="Z95" s="34" t="s">
        <v>3</v>
      </c>
      <c r="AA95" s="35"/>
      <c r="AB95" s="35"/>
      <c r="AC95" s="35"/>
      <c r="AD95" s="36"/>
      <c r="AE95" s="93" t="s">
        <v>116</v>
      </c>
      <c r="AF95" s="94"/>
      <c r="AG95" s="94"/>
      <c r="AH95" s="94"/>
      <c r="AI95" s="95"/>
      <c r="AJ95" s="34" t="s">
        <v>5</v>
      </c>
      <c r="AK95" s="35"/>
      <c r="AL95" s="35"/>
      <c r="AM95" s="35"/>
      <c r="AN95" s="36"/>
      <c r="AO95" s="34" t="s">
        <v>4</v>
      </c>
      <c r="AP95" s="35"/>
      <c r="AQ95" s="35"/>
      <c r="AR95" s="35"/>
      <c r="AS95" s="36"/>
      <c r="AT95" s="34" t="s">
        <v>3</v>
      </c>
      <c r="AU95" s="35"/>
      <c r="AV95" s="35"/>
      <c r="AW95" s="35"/>
      <c r="AX95" s="36"/>
      <c r="AY95" s="93" t="s">
        <v>116</v>
      </c>
      <c r="AZ95" s="94"/>
      <c r="BA95" s="94"/>
      <c r="BB95" s="94"/>
      <c r="BC95" s="95"/>
      <c r="BD95" s="98" t="s">
        <v>96</v>
      </c>
      <c r="BE95" s="98"/>
      <c r="BF95" s="98"/>
      <c r="BG95" s="98"/>
      <c r="BH95" s="98"/>
    </row>
    <row r="96" spans="1:79" ht="15" customHeight="1" x14ac:dyDescent="0.25">
      <c r="A96" s="34" t="s">
        <v>169</v>
      </c>
      <c r="B96" s="35"/>
      <c r="C96" s="35"/>
      <c r="D96" s="34">
        <v>2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34">
        <v>3</v>
      </c>
      <c r="V96" s="35"/>
      <c r="W96" s="35"/>
      <c r="X96" s="35"/>
      <c r="Y96" s="36"/>
      <c r="Z96" s="34">
        <v>4</v>
      </c>
      <c r="AA96" s="35"/>
      <c r="AB96" s="35"/>
      <c r="AC96" s="35"/>
      <c r="AD96" s="36"/>
      <c r="AE96" s="34">
        <v>5</v>
      </c>
      <c r="AF96" s="35"/>
      <c r="AG96" s="35"/>
      <c r="AH96" s="35"/>
      <c r="AI96" s="36"/>
      <c r="AJ96" s="34">
        <v>6</v>
      </c>
      <c r="AK96" s="35"/>
      <c r="AL96" s="35"/>
      <c r="AM96" s="35"/>
      <c r="AN96" s="36"/>
      <c r="AO96" s="34">
        <v>7</v>
      </c>
      <c r="AP96" s="35"/>
      <c r="AQ96" s="35"/>
      <c r="AR96" s="35"/>
      <c r="AS96" s="36"/>
      <c r="AT96" s="34">
        <v>8</v>
      </c>
      <c r="AU96" s="35"/>
      <c r="AV96" s="35"/>
      <c r="AW96" s="35"/>
      <c r="AX96" s="36"/>
      <c r="AY96" s="34">
        <v>9</v>
      </c>
      <c r="AZ96" s="35"/>
      <c r="BA96" s="35"/>
      <c r="BB96" s="35"/>
      <c r="BC96" s="36"/>
      <c r="BD96" s="34">
        <v>10</v>
      </c>
      <c r="BE96" s="35"/>
      <c r="BF96" s="35"/>
      <c r="BG96" s="35"/>
      <c r="BH96" s="36"/>
    </row>
    <row r="97" spans="1:79" s="1" customFormat="1" ht="12.75" hidden="1" customHeight="1" x14ac:dyDescent="0.25">
      <c r="A97" s="103" t="s">
        <v>69</v>
      </c>
      <c r="B97" s="104"/>
      <c r="C97" s="104"/>
      <c r="D97" s="103" t="s">
        <v>57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5"/>
      <c r="U97" s="103" t="s">
        <v>60</v>
      </c>
      <c r="V97" s="104"/>
      <c r="W97" s="104"/>
      <c r="X97" s="104"/>
      <c r="Y97" s="105"/>
      <c r="Z97" s="103" t="s">
        <v>61</v>
      </c>
      <c r="AA97" s="104"/>
      <c r="AB97" s="104"/>
      <c r="AC97" s="104"/>
      <c r="AD97" s="105"/>
      <c r="AE97" s="103" t="s">
        <v>94</v>
      </c>
      <c r="AF97" s="104"/>
      <c r="AG97" s="104"/>
      <c r="AH97" s="104"/>
      <c r="AI97" s="105"/>
      <c r="AJ97" s="99" t="s">
        <v>171</v>
      </c>
      <c r="AK97" s="100"/>
      <c r="AL97" s="100"/>
      <c r="AM97" s="100"/>
      <c r="AN97" s="101"/>
      <c r="AO97" s="103" t="s">
        <v>62</v>
      </c>
      <c r="AP97" s="104"/>
      <c r="AQ97" s="104"/>
      <c r="AR97" s="104"/>
      <c r="AS97" s="105"/>
      <c r="AT97" s="103" t="s">
        <v>63</v>
      </c>
      <c r="AU97" s="104"/>
      <c r="AV97" s="104"/>
      <c r="AW97" s="104"/>
      <c r="AX97" s="105"/>
      <c r="AY97" s="103" t="s">
        <v>95</v>
      </c>
      <c r="AZ97" s="104"/>
      <c r="BA97" s="104"/>
      <c r="BB97" s="104"/>
      <c r="BC97" s="105"/>
      <c r="BD97" s="127" t="s">
        <v>171</v>
      </c>
      <c r="BE97" s="127"/>
      <c r="BF97" s="127"/>
      <c r="BG97" s="127"/>
      <c r="BH97" s="127"/>
      <c r="CA97" s="1" t="s">
        <v>35</v>
      </c>
    </row>
    <row r="98" spans="1:79" s="25" customFormat="1" ht="52.2" customHeight="1" x14ac:dyDescent="0.25">
      <c r="A98" s="26">
        <v>1</v>
      </c>
      <c r="B98" s="27"/>
      <c r="C98" s="27"/>
      <c r="D98" s="70" t="s">
        <v>176</v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2"/>
      <c r="U98" s="67">
        <v>1905553</v>
      </c>
      <c r="V98" s="68"/>
      <c r="W98" s="68"/>
      <c r="X98" s="68"/>
      <c r="Y98" s="69"/>
      <c r="Z98" s="67">
        <v>0</v>
      </c>
      <c r="AA98" s="68"/>
      <c r="AB98" s="68"/>
      <c r="AC98" s="68"/>
      <c r="AD98" s="69"/>
      <c r="AE98" s="102">
        <v>0</v>
      </c>
      <c r="AF98" s="102"/>
      <c r="AG98" s="102"/>
      <c r="AH98" s="102"/>
      <c r="AI98" s="102"/>
      <c r="AJ98" s="102">
        <f>IF(ISNUMBER(U98),U98,0)+IF(ISNUMBER(Z98),Z98,0)</f>
        <v>1905553</v>
      </c>
      <c r="AK98" s="102"/>
      <c r="AL98" s="102"/>
      <c r="AM98" s="102"/>
      <c r="AN98" s="102"/>
      <c r="AO98" s="102">
        <v>2047948</v>
      </c>
      <c r="AP98" s="102"/>
      <c r="AQ98" s="102"/>
      <c r="AR98" s="102"/>
      <c r="AS98" s="102"/>
      <c r="AT98" s="29">
        <v>0</v>
      </c>
      <c r="AU98" s="29"/>
      <c r="AV98" s="29"/>
      <c r="AW98" s="29"/>
      <c r="AX98" s="29"/>
      <c r="AY98" s="102">
        <v>0</v>
      </c>
      <c r="AZ98" s="102"/>
      <c r="BA98" s="102"/>
      <c r="BB98" s="102"/>
      <c r="BC98" s="102"/>
      <c r="BD98" s="102">
        <f>IF(ISNUMBER(AO98),AO98,0)+IF(ISNUMBER(AT98),AT98,0)</f>
        <v>2047948</v>
      </c>
      <c r="BE98" s="102"/>
      <c r="BF98" s="102"/>
      <c r="BG98" s="102"/>
      <c r="BH98" s="102"/>
      <c r="CA98" s="25" t="s">
        <v>36</v>
      </c>
    </row>
    <row r="99" spans="1:79" s="25" customFormat="1" ht="39.6" customHeight="1" x14ac:dyDescent="0.25">
      <c r="A99" s="26">
        <v>2</v>
      </c>
      <c r="B99" s="27"/>
      <c r="C99" s="28"/>
      <c r="D99" s="70" t="s">
        <v>251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2"/>
      <c r="U99" s="67">
        <v>100000</v>
      </c>
      <c r="V99" s="68"/>
      <c r="W99" s="68"/>
      <c r="X99" s="68"/>
      <c r="Y99" s="69"/>
      <c r="Z99" s="67">
        <v>0</v>
      </c>
      <c r="AA99" s="68"/>
      <c r="AB99" s="68"/>
      <c r="AC99" s="68"/>
      <c r="AD99" s="69"/>
      <c r="AE99" s="67">
        <v>0</v>
      </c>
      <c r="AF99" s="68"/>
      <c r="AG99" s="68"/>
      <c r="AH99" s="68"/>
      <c r="AI99" s="69"/>
      <c r="AJ99" s="67">
        <f>U99</f>
        <v>100000</v>
      </c>
      <c r="AK99" s="68"/>
      <c r="AL99" s="68"/>
      <c r="AM99" s="68"/>
      <c r="AN99" s="69"/>
      <c r="AO99" s="67">
        <v>100000</v>
      </c>
      <c r="AP99" s="68"/>
      <c r="AQ99" s="68"/>
      <c r="AR99" s="68"/>
      <c r="AS99" s="69"/>
      <c r="AT99" s="26">
        <v>0</v>
      </c>
      <c r="AU99" s="27"/>
      <c r="AV99" s="27"/>
      <c r="AW99" s="27"/>
      <c r="AX99" s="28"/>
      <c r="AY99" s="67">
        <v>0</v>
      </c>
      <c r="AZ99" s="68"/>
      <c r="BA99" s="68"/>
      <c r="BB99" s="68"/>
      <c r="BC99" s="69"/>
      <c r="BD99" s="67">
        <v>100000</v>
      </c>
      <c r="BE99" s="68"/>
      <c r="BF99" s="68"/>
      <c r="BG99" s="68"/>
      <c r="BH99" s="69"/>
    </row>
    <row r="100" spans="1:79" s="6" customFormat="1" ht="31.2" customHeight="1" x14ac:dyDescent="0.25">
      <c r="A100" s="115"/>
      <c r="B100" s="116"/>
      <c r="C100" s="116"/>
      <c r="D100" s="118" t="s">
        <v>147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20"/>
      <c r="U100" s="110">
        <v>2005553</v>
      </c>
      <c r="V100" s="111"/>
      <c r="W100" s="111"/>
      <c r="X100" s="111"/>
      <c r="Y100" s="112"/>
      <c r="Z100" s="110">
        <v>0</v>
      </c>
      <c r="AA100" s="111"/>
      <c r="AB100" s="111"/>
      <c r="AC100" s="111"/>
      <c r="AD100" s="112"/>
      <c r="AE100" s="114">
        <v>0</v>
      </c>
      <c r="AF100" s="114"/>
      <c r="AG100" s="114"/>
      <c r="AH100" s="114"/>
      <c r="AI100" s="114"/>
      <c r="AJ100" s="114">
        <f>IF(ISNUMBER(U100),U100,0)+IF(ISNUMBER(Z100),Z100,0)</f>
        <v>2005553</v>
      </c>
      <c r="AK100" s="114"/>
      <c r="AL100" s="114"/>
      <c r="AM100" s="114"/>
      <c r="AN100" s="114"/>
      <c r="AO100" s="114">
        <v>2147948</v>
      </c>
      <c r="AP100" s="114"/>
      <c r="AQ100" s="114"/>
      <c r="AR100" s="114"/>
      <c r="AS100" s="114"/>
      <c r="AT100" s="138">
        <v>0</v>
      </c>
      <c r="AU100" s="138"/>
      <c r="AV100" s="138"/>
      <c r="AW100" s="138"/>
      <c r="AX100" s="138"/>
      <c r="AY100" s="114">
        <v>0</v>
      </c>
      <c r="AZ100" s="114"/>
      <c r="BA100" s="114"/>
      <c r="BB100" s="114"/>
      <c r="BC100" s="114"/>
      <c r="BD100" s="114">
        <f>IF(ISNUMBER(AO100),AO100,0)+IF(ISNUMBER(AT100),AT100,0)</f>
        <v>2147948</v>
      </c>
      <c r="BE100" s="114"/>
      <c r="BF100" s="114"/>
      <c r="BG100" s="114"/>
      <c r="BH100" s="114"/>
    </row>
    <row r="101" spans="1:79" s="5" customFormat="1" ht="12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 x14ac:dyDescent="0.25">
      <c r="A103" s="76" t="s">
        <v>152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</row>
    <row r="104" spans="1:79" ht="14.25" customHeight="1" x14ac:dyDescent="0.25">
      <c r="A104" s="76" t="s">
        <v>213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</row>
    <row r="105" spans="1:79" ht="23.1" customHeight="1" x14ac:dyDescent="0.25">
      <c r="A105" s="43" t="s">
        <v>6</v>
      </c>
      <c r="B105" s="44"/>
      <c r="C105" s="44"/>
      <c r="D105" s="98" t="s">
        <v>9</v>
      </c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 t="s">
        <v>8</v>
      </c>
      <c r="R105" s="98"/>
      <c r="S105" s="98"/>
      <c r="T105" s="98"/>
      <c r="U105" s="98"/>
      <c r="V105" s="98" t="s">
        <v>7</v>
      </c>
      <c r="W105" s="98"/>
      <c r="X105" s="98"/>
      <c r="Y105" s="98"/>
      <c r="Z105" s="98"/>
      <c r="AA105" s="98"/>
      <c r="AB105" s="98"/>
      <c r="AC105" s="98"/>
      <c r="AD105" s="98"/>
      <c r="AE105" s="98"/>
      <c r="AF105" s="34" t="s">
        <v>199</v>
      </c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6"/>
      <c r="AU105" s="34" t="s">
        <v>202</v>
      </c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6"/>
      <c r="BJ105" s="34" t="s">
        <v>209</v>
      </c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6"/>
    </row>
    <row r="106" spans="1:79" ht="32.25" customHeight="1" x14ac:dyDescent="0.25">
      <c r="A106" s="49"/>
      <c r="B106" s="50"/>
      <c r="C106" s="50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 t="s">
        <v>4</v>
      </c>
      <c r="AG106" s="98"/>
      <c r="AH106" s="98"/>
      <c r="AI106" s="98"/>
      <c r="AJ106" s="98"/>
      <c r="AK106" s="98" t="s">
        <v>3</v>
      </c>
      <c r="AL106" s="98"/>
      <c r="AM106" s="98"/>
      <c r="AN106" s="98"/>
      <c r="AO106" s="98"/>
      <c r="AP106" s="98" t="s">
        <v>123</v>
      </c>
      <c r="AQ106" s="98"/>
      <c r="AR106" s="98"/>
      <c r="AS106" s="98"/>
      <c r="AT106" s="98"/>
      <c r="AU106" s="98" t="s">
        <v>4</v>
      </c>
      <c r="AV106" s="98"/>
      <c r="AW106" s="98"/>
      <c r="AX106" s="98"/>
      <c r="AY106" s="98"/>
      <c r="AZ106" s="98" t="s">
        <v>3</v>
      </c>
      <c r="BA106" s="98"/>
      <c r="BB106" s="98"/>
      <c r="BC106" s="98"/>
      <c r="BD106" s="98"/>
      <c r="BE106" s="98" t="s">
        <v>90</v>
      </c>
      <c r="BF106" s="98"/>
      <c r="BG106" s="98"/>
      <c r="BH106" s="98"/>
      <c r="BI106" s="98"/>
      <c r="BJ106" s="98" t="s">
        <v>4</v>
      </c>
      <c r="BK106" s="98"/>
      <c r="BL106" s="98"/>
      <c r="BM106" s="98"/>
      <c r="BN106" s="98"/>
      <c r="BO106" s="98" t="s">
        <v>3</v>
      </c>
      <c r="BP106" s="98"/>
      <c r="BQ106" s="98"/>
      <c r="BR106" s="98"/>
      <c r="BS106" s="98"/>
      <c r="BT106" s="98" t="s">
        <v>97</v>
      </c>
      <c r="BU106" s="98"/>
      <c r="BV106" s="98"/>
      <c r="BW106" s="98"/>
      <c r="BX106" s="98"/>
    </row>
    <row r="107" spans="1:79" ht="15" customHeight="1" x14ac:dyDescent="0.25">
      <c r="A107" s="34">
        <v>1</v>
      </c>
      <c r="B107" s="35"/>
      <c r="C107" s="35"/>
      <c r="D107" s="98">
        <v>2</v>
      </c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>
        <v>3</v>
      </c>
      <c r="R107" s="98"/>
      <c r="S107" s="98"/>
      <c r="T107" s="98"/>
      <c r="U107" s="98"/>
      <c r="V107" s="98">
        <v>4</v>
      </c>
      <c r="W107" s="98"/>
      <c r="X107" s="98"/>
      <c r="Y107" s="98"/>
      <c r="Z107" s="98"/>
      <c r="AA107" s="98"/>
      <c r="AB107" s="98"/>
      <c r="AC107" s="98"/>
      <c r="AD107" s="98"/>
      <c r="AE107" s="98"/>
      <c r="AF107" s="98">
        <v>5</v>
      </c>
      <c r="AG107" s="98"/>
      <c r="AH107" s="98"/>
      <c r="AI107" s="98"/>
      <c r="AJ107" s="98"/>
      <c r="AK107" s="98">
        <v>6</v>
      </c>
      <c r="AL107" s="98"/>
      <c r="AM107" s="98"/>
      <c r="AN107" s="98"/>
      <c r="AO107" s="98"/>
      <c r="AP107" s="98">
        <v>7</v>
      </c>
      <c r="AQ107" s="98"/>
      <c r="AR107" s="98"/>
      <c r="AS107" s="98"/>
      <c r="AT107" s="98"/>
      <c r="AU107" s="98">
        <v>8</v>
      </c>
      <c r="AV107" s="98"/>
      <c r="AW107" s="98"/>
      <c r="AX107" s="98"/>
      <c r="AY107" s="98"/>
      <c r="AZ107" s="98">
        <v>9</v>
      </c>
      <c r="BA107" s="98"/>
      <c r="BB107" s="98"/>
      <c r="BC107" s="98"/>
      <c r="BD107" s="98"/>
      <c r="BE107" s="98">
        <v>10</v>
      </c>
      <c r="BF107" s="98"/>
      <c r="BG107" s="98"/>
      <c r="BH107" s="98"/>
      <c r="BI107" s="98"/>
      <c r="BJ107" s="98">
        <v>11</v>
      </c>
      <c r="BK107" s="98"/>
      <c r="BL107" s="98"/>
      <c r="BM107" s="98"/>
      <c r="BN107" s="98"/>
      <c r="BO107" s="98">
        <v>12</v>
      </c>
      <c r="BP107" s="98"/>
      <c r="BQ107" s="98"/>
      <c r="BR107" s="98"/>
      <c r="BS107" s="98"/>
      <c r="BT107" s="98">
        <v>13</v>
      </c>
      <c r="BU107" s="98"/>
      <c r="BV107" s="98"/>
      <c r="BW107" s="98"/>
      <c r="BX107" s="98"/>
    </row>
    <row r="108" spans="1:79" ht="10.5" hidden="1" customHeight="1" x14ac:dyDescent="0.25">
      <c r="A108" s="103" t="s">
        <v>154</v>
      </c>
      <c r="B108" s="104"/>
      <c r="C108" s="104"/>
      <c r="D108" s="98" t="s">
        <v>57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 t="s">
        <v>70</v>
      </c>
      <c r="R108" s="98"/>
      <c r="S108" s="98"/>
      <c r="T108" s="98"/>
      <c r="U108" s="98"/>
      <c r="V108" s="98" t="s">
        <v>71</v>
      </c>
      <c r="W108" s="98"/>
      <c r="X108" s="98"/>
      <c r="Y108" s="98"/>
      <c r="Z108" s="98"/>
      <c r="AA108" s="98"/>
      <c r="AB108" s="98"/>
      <c r="AC108" s="98"/>
      <c r="AD108" s="98"/>
      <c r="AE108" s="98"/>
      <c r="AF108" s="113" t="s">
        <v>111</v>
      </c>
      <c r="AG108" s="113"/>
      <c r="AH108" s="113"/>
      <c r="AI108" s="113"/>
      <c r="AJ108" s="113"/>
      <c r="AK108" s="139" t="s">
        <v>112</v>
      </c>
      <c r="AL108" s="139"/>
      <c r="AM108" s="139"/>
      <c r="AN108" s="139"/>
      <c r="AO108" s="139"/>
      <c r="AP108" s="127" t="s">
        <v>122</v>
      </c>
      <c r="AQ108" s="127"/>
      <c r="AR108" s="127"/>
      <c r="AS108" s="127"/>
      <c r="AT108" s="127"/>
      <c r="AU108" s="113" t="s">
        <v>113</v>
      </c>
      <c r="AV108" s="113"/>
      <c r="AW108" s="113"/>
      <c r="AX108" s="113"/>
      <c r="AY108" s="113"/>
      <c r="AZ108" s="139" t="s">
        <v>114</v>
      </c>
      <c r="BA108" s="139"/>
      <c r="BB108" s="139"/>
      <c r="BC108" s="139"/>
      <c r="BD108" s="139"/>
      <c r="BE108" s="127" t="s">
        <v>122</v>
      </c>
      <c r="BF108" s="127"/>
      <c r="BG108" s="127"/>
      <c r="BH108" s="127"/>
      <c r="BI108" s="127"/>
      <c r="BJ108" s="113" t="s">
        <v>105</v>
      </c>
      <c r="BK108" s="113"/>
      <c r="BL108" s="113"/>
      <c r="BM108" s="113"/>
      <c r="BN108" s="113"/>
      <c r="BO108" s="139" t="s">
        <v>106</v>
      </c>
      <c r="BP108" s="139"/>
      <c r="BQ108" s="139"/>
      <c r="BR108" s="139"/>
      <c r="BS108" s="139"/>
      <c r="BT108" s="127" t="s">
        <v>122</v>
      </c>
      <c r="BU108" s="127"/>
      <c r="BV108" s="127"/>
      <c r="BW108" s="127"/>
      <c r="BX108" s="127"/>
      <c r="CA108" t="s">
        <v>37</v>
      </c>
    </row>
    <row r="109" spans="1:79" s="6" customFormat="1" ht="15" customHeight="1" x14ac:dyDescent="0.25">
      <c r="A109" s="115">
        <v>0</v>
      </c>
      <c r="B109" s="116"/>
      <c r="C109" s="116"/>
      <c r="D109" s="141" t="s">
        <v>177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CA109" s="6" t="s">
        <v>38</v>
      </c>
    </row>
    <row r="110" spans="1:79" s="25" customFormat="1" ht="41.4" customHeight="1" x14ac:dyDescent="0.25">
      <c r="A110" s="26">
        <v>1</v>
      </c>
      <c r="B110" s="27"/>
      <c r="C110" s="27"/>
      <c r="D110" s="31" t="s">
        <v>178</v>
      </c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43" t="s">
        <v>239</v>
      </c>
      <c r="R110" s="44"/>
      <c r="S110" s="44"/>
      <c r="T110" s="44"/>
      <c r="U110" s="45"/>
      <c r="V110" s="43" t="s">
        <v>179</v>
      </c>
      <c r="W110" s="44"/>
      <c r="X110" s="44"/>
      <c r="Y110" s="44"/>
      <c r="Z110" s="44"/>
      <c r="AA110" s="44"/>
      <c r="AB110" s="44"/>
      <c r="AC110" s="44"/>
      <c r="AD110" s="44"/>
      <c r="AE110" s="45"/>
      <c r="AF110" s="143">
        <v>0</v>
      </c>
      <c r="AG110" s="143"/>
      <c r="AH110" s="143"/>
      <c r="AI110" s="143"/>
      <c r="AJ110" s="143"/>
      <c r="AK110" s="143">
        <v>0</v>
      </c>
      <c r="AL110" s="143"/>
      <c r="AM110" s="143"/>
      <c r="AN110" s="143"/>
      <c r="AO110" s="143"/>
      <c r="AP110" s="143">
        <f t="shared" ref="AP110:AP117" si="0">IF(ISNUMBER(AF110),AF110,0)+IF(ISNUMBER(AK110),AK110,0)</f>
        <v>0</v>
      </c>
      <c r="AQ110" s="143"/>
      <c r="AR110" s="143"/>
      <c r="AS110" s="143"/>
      <c r="AT110" s="143"/>
      <c r="AU110" s="143">
        <v>0</v>
      </c>
      <c r="AV110" s="143"/>
      <c r="AW110" s="143"/>
      <c r="AX110" s="143"/>
      <c r="AY110" s="143"/>
      <c r="AZ110" s="143">
        <v>0</v>
      </c>
      <c r="BA110" s="143"/>
      <c r="BB110" s="143"/>
      <c r="BC110" s="143"/>
      <c r="BD110" s="143"/>
      <c r="BE110" s="143">
        <f t="shared" ref="BE110:BE117" si="1">IF(ISNUMBER(AU110),AU110,0)+IF(ISNUMBER(AZ110),AZ110,0)</f>
        <v>0</v>
      </c>
      <c r="BF110" s="143"/>
      <c r="BG110" s="143"/>
      <c r="BH110" s="143"/>
      <c r="BI110" s="143"/>
      <c r="BJ110" s="30">
        <v>835932</v>
      </c>
      <c r="BK110" s="30"/>
      <c r="BL110" s="30"/>
      <c r="BM110" s="30"/>
      <c r="BN110" s="30"/>
      <c r="BO110" s="30">
        <v>0</v>
      </c>
      <c r="BP110" s="30"/>
      <c r="BQ110" s="30"/>
      <c r="BR110" s="30"/>
      <c r="BS110" s="30"/>
      <c r="BT110" s="30">
        <f t="shared" ref="BT110:BT117" si="2">IF(ISNUMBER(BJ110),BJ110,0)+IF(ISNUMBER(BO110),BO110,0)</f>
        <v>835932</v>
      </c>
      <c r="BU110" s="30"/>
      <c r="BV110" s="30"/>
      <c r="BW110" s="30"/>
      <c r="BX110" s="30"/>
    </row>
    <row r="111" spans="1:79" s="25" customFormat="1" ht="34.200000000000003" customHeight="1" x14ac:dyDescent="0.25">
      <c r="A111" s="26">
        <v>2</v>
      </c>
      <c r="B111" s="27"/>
      <c r="C111" s="27"/>
      <c r="D111" s="31" t="s">
        <v>180</v>
      </c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2"/>
      <c r="Q111" s="46"/>
      <c r="R111" s="47"/>
      <c r="S111" s="47"/>
      <c r="T111" s="47"/>
      <c r="U111" s="48"/>
      <c r="V111" s="46"/>
      <c r="W111" s="47"/>
      <c r="X111" s="47"/>
      <c r="Y111" s="47"/>
      <c r="Z111" s="47"/>
      <c r="AA111" s="47"/>
      <c r="AB111" s="47"/>
      <c r="AC111" s="47"/>
      <c r="AD111" s="47"/>
      <c r="AE111" s="48"/>
      <c r="AF111" s="143">
        <v>0</v>
      </c>
      <c r="AG111" s="143"/>
      <c r="AH111" s="143"/>
      <c r="AI111" s="143"/>
      <c r="AJ111" s="143"/>
      <c r="AK111" s="143">
        <v>0</v>
      </c>
      <c r="AL111" s="143"/>
      <c r="AM111" s="143"/>
      <c r="AN111" s="143"/>
      <c r="AO111" s="143"/>
      <c r="AP111" s="143">
        <f t="shared" si="0"/>
        <v>0</v>
      </c>
      <c r="AQ111" s="143"/>
      <c r="AR111" s="143"/>
      <c r="AS111" s="143"/>
      <c r="AT111" s="143"/>
      <c r="AU111" s="143">
        <v>0</v>
      </c>
      <c r="AV111" s="143"/>
      <c r="AW111" s="143"/>
      <c r="AX111" s="143"/>
      <c r="AY111" s="143"/>
      <c r="AZ111" s="143">
        <v>0</v>
      </c>
      <c r="BA111" s="143"/>
      <c r="BB111" s="143"/>
      <c r="BC111" s="143"/>
      <c r="BD111" s="143"/>
      <c r="BE111" s="143">
        <f t="shared" si="1"/>
        <v>0</v>
      </c>
      <c r="BF111" s="143"/>
      <c r="BG111" s="143"/>
      <c r="BH111" s="143"/>
      <c r="BI111" s="143"/>
      <c r="BJ111" s="30">
        <v>559920</v>
      </c>
      <c r="BK111" s="30"/>
      <c r="BL111" s="30"/>
      <c r="BM111" s="30"/>
      <c r="BN111" s="30"/>
      <c r="BO111" s="30">
        <v>0</v>
      </c>
      <c r="BP111" s="30"/>
      <c r="BQ111" s="30"/>
      <c r="BR111" s="30"/>
      <c r="BS111" s="30"/>
      <c r="BT111" s="30">
        <f t="shared" si="2"/>
        <v>559920</v>
      </c>
      <c r="BU111" s="30"/>
      <c r="BV111" s="30"/>
      <c r="BW111" s="30"/>
      <c r="BX111" s="30"/>
    </row>
    <row r="112" spans="1:79" s="25" customFormat="1" ht="41.4" customHeight="1" x14ac:dyDescent="0.25">
      <c r="A112" s="26">
        <v>3</v>
      </c>
      <c r="B112" s="27"/>
      <c r="C112" s="27"/>
      <c r="D112" s="31" t="s">
        <v>181</v>
      </c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46"/>
      <c r="R112" s="47"/>
      <c r="S112" s="47"/>
      <c r="T112" s="47"/>
      <c r="U112" s="48"/>
      <c r="V112" s="46"/>
      <c r="W112" s="47"/>
      <c r="X112" s="47"/>
      <c r="Y112" s="47"/>
      <c r="Z112" s="47"/>
      <c r="AA112" s="47"/>
      <c r="AB112" s="47"/>
      <c r="AC112" s="47"/>
      <c r="AD112" s="47"/>
      <c r="AE112" s="48"/>
      <c r="AF112" s="143">
        <v>0</v>
      </c>
      <c r="AG112" s="143"/>
      <c r="AH112" s="143"/>
      <c r="AI112" s="143"/>
      <c r="AJ112" s="143"/>
      <c r="AK112" s="143">
        <v>0</v>
      </c>
      <c r="AL112" s="143"/>
      <c r="AM112" s="143"/>
      <c r="AN112" s="143"/>
      <c r="AO112" s="143"/>
      <c r="AP112" s="143">
        <f t="shared" si="0"/>
        <v>0</v>
      </c>
      <c r="AQ112" s="143"/>
      <c r="AR112" s="143"/>
      <c r="AS112" s="143"/>
      <c r="AT112" s="143"/>
      <c r="AU112" s="143">
        <v>0</v>
      </c>
      <c r="AV112" s="143"/>
      <c r="AW112" s="143"/>
      <c r="AX112" s="143"/>
      <c r="AY112" s="143"/>
      <c r="AZ112" s="143">
        <v>0</v>
      </c>
      <c r="BA112" s="143"/>
      <c r="BB112" s="143"/>
      <c r="BC112" s="143"/>
      <c r="BD112" s="143"/>
      <c r="BE112" s="143">
        <f t="shared" si="1"/>
        <v>0</v>
      </c>
      <c r="BF112" s="143"/>
      <c r="BG112" s="143"/>
      <c r="BH112" s="143"/>
      <c r="BI112" s="143"/>
      <c r="BJ112" s="30">
        <v>225000</v>
      </c>
      <c r="BK112" s="30"/>
      <c r="BL112" s="30"/>
      <c r="BM112" s="30"/>
      <c r="BN112" s="30"/>
      <c r="BO112" s="30">
        <v>0</v>
      </c>
      <c r="BP112" s="30"/>
      <c r="BQ112" s="30"/>
      <c r="BR112" s="30"/>
      <c r="BS112" s="30"/>
      <c r="BT112" s="30">
        <f t="shared" si="2"/>
        <v>225000</v>
      </c>
      <c r="BU112" s="30"/>
      <c r="BV112" s="30"/>
      <c r="BW112" s="30"/>
      <c r="BX112" s="30"/>
    </row>
    <row r="113" spans="1:76" s="25" customFormat="1" ht="69" customHeight="1" x14ac:dyDescent="0.25">
      <c r="A113" s="26">
        <v>4</v>
      </c>
      <c r="B113" s="27"/>
      <c r="C113" s="27"/>
      <c r="D113" s="31" t="s">
        <v>182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2"/>
      <c r="Q113" s="46"/>
      <c r="R113" s="47"/>
      <c r="S113" s="47"/>
      <c r="T113" s="47"/>
      <c r="U113" s="48"/>
      <c r="V113" s="46"/>
      <c r="W113" s="47"/>
      <c r="X113" s="47"/>
      <c r="Y113" s="47"/>
      <c r="Z113" s="47"/>
      <c r="AA113" s="47"/>
      <c r="AB113" s="47"/>
      <c r="AC113" s="47"/>
      <c r="AD113" s="47"/>
      <c r="AE113" s="48"/>
      <c r="AF113" s="143">
        <v>0</v>
      </c>
      <c r="AG113" s="143"/>
      <c r="AH113" s="143"/>
      <c r="AI113" s="143"/>
      <c r="AJ113" s="143"/>
      <c r="AK113" s="143">
        <v>0</v>
      </c>
      <c r="AL113" s="143"/>
      <c r="AM113" s="143"/>
      <c r="AN113" s="143"/>
      <c r="AO113" s="143"/>
      <c r="AP113" s="143">
        <f t="shared" si="0"/>
        <v>0</v>
      </c>
      <c r="AQ113" s="143"/>
      <c r="AR113" s="143"/>
      <c r="AS113" s="143"/>
      <c r="AT113" s="143"/>
      <c r="AU113" s="143">
        <v>0</v>
      </c>
      <c r="AV113" s="143"/>
      <c r="AW113" s="143"/>
      <c r="AX113" s="143"/>
      <c r="AY113" s="143"/>
      <c r="AZ113" s="143">
        <v>0</v>
      </c>
      <c r="BA113" s="143"/>
      <c r="BB113" s="143"/>
      <c r="BC113" s="143"/>
      <c r="BD113" s="143"/>
      <c r="BE113" s="143">
        <f t="shared" si="1"/>
        <v>0</v>
      </c>
      <c r="BF113" s="143"/>
      <c r="BG113" s="143"/>
      <c r="BH113" s="143"/>
      <c r="BI113" s="143"/>
      <c r="BJ113" s="30">
        <v>250000</v>
      </c>
      <c r="BK113" s="30"/>
      <c r="BL113" s="30"/>
      <c r="BM113" s="30"/>
      <c r="BN113" s="30"/>
      <c r="BO113" s="30">
        <v>0</v>
      </c>
      <c r="BP113" s="30"/>
      <c r="BQ113" s="30"/>
      <c r="BR113" s="30"/>
      <c r="BS113" s="30"/>
      <c r="BT113" s="30">
        <f t="shared" si="2"/>
        <v>250000</v>
      </c>
      <c r="BU113" s="30"/>
      <c r="BV113" s="30"/>
      <c r="BW113" s="30"/>
      <c r="BX113" s="30"/>
    </row>
    <row r="114" spans="1:76" s="25" customFormat="1" ht="69" customHeight="1" x14ac:dyDescent="0.25">
      <c r="A114" s="26">
        <v>5</v>
      </c>
      <c r="B114" s="27"/>
      <c r="C114" s="28"/>
      <c r="D114" s="31" t="s">
        <v>252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3"/>
      <c r="Q114" s="49"/>
      <c r="R114" s="50"/>
      <c r="S114" s="50"/>
      <c r="T114" s="50"/>
      <c r="U114" s="51"/>
      <c r="V114" s="49"/>
      <c r="W114" s="50"/>
      <c r="X114" s="50"/>
      <c r="Y114" s="50"/>
      <c r="Z114" s="50"/>
      <c r="AA114" s="50"/>
      <c r="AB114" s="50"/>
      <c r="AC114" s="50"/>
      <c r="AD114" s="50"/>
      <c r="AE114" s="51"/>
      <c r="AF114" s="37">
        <v>0</v>
      </c>
      <c r="AG114" s="38"/>
      <c r="AH114" s="38"/>
      <c r="AI114" s="38"/>
      <c r="AJ114" s="39"/>
      <c r="AK114" s="37">
        <v>0</v>
      </c>
      <c r="AL114" s="38"/>
      <c r="AM114" s="38"/>
      <c r="AN114" s="38"/>
      <c r="AO114" s="39"/>
      <c r="AP114" s="37">
        <v>0</v>
      </c>
      <c r="AQ114" s="38"/>
      <c r="AR114" s="38"/>
      <c r="AS114" s="38"/>
      <c r="AT114" s="39"/>
      <c r="AU114" s="37">
        <v>0</v>
      </c>
      <c r="AV114" s="38"/>
      <c r="AW114" s="38"/>
      <c r="AX114" s="38"/>
      <c r="AY114" s="39"/>
      <c r="AZ114" s="37">
        <v>0</v>
      </c>
      <c r="BA114" s="38"/>
      <c r="BB114" s="38"/>
      <c r="BC114" s="38"/>
      <c r="BD114" s="39"/>
      <c r="BE114" s="37">
        <v>0</v>
      </c>
      <c r="BF114" s="38"/>
      <c r="BG114" s="38"/>
      <c r="BH114" s="38"/>
      <c r="BI114" s="39"/>
      <c r="BJ114" s="73">
        <v>98072</v>
      </c>
      <c r="BK114" s="74"/>
      <c r="BL114" s="74"/>
      <c r="BM114" s="74"/>
      <c r="BN114" s="75"/>
      <c r="BO114" s="73">
        <v>0</v>
      </c>
      <c r="BP114" s="74"/>
      <c r="BQ114" s="74"/>
      <c r="BR114" s="74"/>
      <c r="BS114" s="75"/>
      <c r="BT114" s="73">
        <f>BJ114</f>
        <v>98072</v>
      </c>
      <c r="BU114" s="74"/>
      <c r="BV114" s="74"/>
      <c r="BW114" s="74"/>
      <c r="BX114" s="75"/>
    </row>
    <row r="115" spans="1:76" s="6" customFormat="1" ht="15" customHeight="1" x14ac:dyDescent="0.25">
      <c r="A115" s="115">
        <v>0</v>
      </c>
      <c r="B115" s="116"/>
      <c r="C115" s="116"/>
      <c r="D115" s="166" t="s">
        <v>183</v>
      </c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20"/>
      <c r="Q115" s="141"/>
      <c r="R115" s="141"/>
      <c r="S115" s="141"/>
      <c r="T115" s="141"/>
      <c r="U115" s="141"/>
      <c r="V115" s="166"/>
      <c r="W115" s="119"/>
      <c r="X115" s="119"/>
      <c r="Y115" s="119"/>
      <c r="Z115" s="119"/>
      <c r="AA115" s="119"/>
      <c r="AB115" s="119"/>
      <c r="AC115" s="119"/>
      <c r="AD115" s="119"/>
      <c r="AE115" s="12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</row>
    <row r="116" spans="1:76" s="25" customFormat="1" ht="61.2" customHeight="1" x14ac:dyDescent="0.25">
      <c r="A116" s="26">
        <v>6</v>
      </c>
      <c r="B116" s="27"/>
      <c r="C116" s="27"/>
      <c r="D116" s="31" t="s">
        <v>184</v>
      </c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43" t="s">
        <v>185</v>
      </c>
      <c r="R116" s="44"/>
      <c r="S116" s="44"/>
      <c r="T116" s="44"/>
      <c r="U116" s="45"/>
      <c r="V116" s="34" t="s">
        <v>238</v>
      </c>
      <c r="W116" s="27"/>
      <c r="X116" s="27"/>
      <c r="Y116" s="27"/>
      <c r="Z116" s="27"/>
      <c r="AA116" s="27"/>
      <c r="AB116" s="27"/>
      <c r="AC116" s="27"/>
      <c r="AD116" s="27"/>
      <c r="AE116" s="28"/>
      <c r="AF116" s="143">
        <v>0</v>
      </c>
      <c r="AG116" s="143"/>
      <c r="AH116" s="143"/>
      <c r="AI116" s="143"/>
      <c r="AJ116" s="143"/>
      <c r="AK116" s="143">
        <v>0</v>
      </c>
      <c r="AL116" s="143"/>
      <c r="AM116" s="143"/>
      <c r="AN116" s="143"/>
      <c r="AO116" s="143"/>
      <c r="AP116" s="143">
        <f t="shared" si="0"/>
        <v>0</v>
      </c>
      <c r="AQ116" s="143"/>
      <c r="AR116" s="143"/>
      <c r="AS116" s="143"/>
      <c r="AT116" s="143"/>
      <c r="AU116" s="143">
        <v>0</v>
      </c>
      <c r="AV116" s="143"/>
      <c r="AW116" s="143"/>
      <c r="AX116" s="143"/>
      <c r="AY116" s="143"/>
      <c r="AZ116" s="143">
        <v>0</v>
      </c>
      <c r="BA116" s="143"/>
      <c r="BB116" s="143"/>
      <c r="BC116" s="143"/>
      <c r="BD116" s="143"/>
      <c r="BE116" s="143">
        <f t="shared" si="1"/>
        <v>0</v>
      </c>
      <c r="BF116" s="143"/>
      <c r="BG116" s="143"/>
      <c r="BH116" s="143"/>
      <c r="BI116" s="143"/>
      <c r="BJ116" s="143">
        <v>40</v>
      </c>
      <c r="BK116" s="143"/>
      <c r="BL116" s="143"/>
      <c r="BM116" s="143"/>
      <c r="BN116" s="143"/>
      <c r="BO116" s="143">
        <v>0</v>
      </c>
      <c r="BP116" s="143"/>
      <c r="BQ116" s="143"/>
      <c r="BR116" s="143"/>
      <c r="BS116" s="143"/>
      <c r="BT116" s="143">
        <f t="shared" si="2"/>
        <v>40</v>
      </c>
      <c r="BU116" s="143"/>
      <c r="BV116" s="143"/>
      <c r="BW116" s="143"/>
      <c r="BX116" s="143"/>
    </row>
    <row r="117" spans="1:76" s="25" customFormat="1" ht="39.6" customHeight="1" x14ac:dyDescent="0.25">
      <c r="A117" s="26">
        <v>7</v>
      </c>
      <c r="B117" s="27"/>
      <c r="C117" s="27"/>
      <c r="D117" s="31" t="s">
        <v>187</v>
      </c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2"/>
      <c r="Q117" s="46"/>
      <c r="R117" s="47"/>
      <c r="S117" s="47"/>
      <c r="T117" s="47"/>
      <c r="U117" s="48"/>
      <c r="V117" s="34" t="s">
        <v>186</v>
      </c>
      <c r="W117" s="27"/>
      <c r="X117" s="27"/>
      <c r="Y117" s="27"/>
      <c r="Z117" s="27"/>
      <c r="AA117" s="27"/>
      <c r="AB117" s="27"/>
      <c r="AC117" s="27"/>
      <c r="AD117" s="27"/>
      <c r="AE117" s="28"/>
      <c r="AF117" s="143">
        <v>0</v>
      </c>
      <c r="AG117" s="143"/>
      <c r="AH117" s="143"/>
      <c r="AI117" s="143"/>
      <c r="AJ117" s="143"/>
      <c r="AK117" s="143">
        <v>0</v>
      </c>
      <c r="AL117" s="143"/>
      <c r="AM117" s="143"/>
      <c r="AN117" s="143"/>
      <c r="AO117" s="143"/>
      <c r="AP117" s="143">
        <f t="shared" si="0"/>
        <v>0</v>
      </c>
      <c r="AQ117" s="143"/>
      <c r="AR117" s="143"/>
      <c r="AS117" s="143"/>
      <c r="AT117" s="143"/>
      <c r="AU117" s="143">
        <v>0</v>
      </c>
      <c r="AV117" s="143"/>
      <c r="AW117" s="143"/>
      <c r="AX117" s="143"/>
      <c r="AY117" s="143"/>
      <c r="AZ117" s="143">
        <v>0</v>
      </c>
      <c r="BA117" s="143"/>
      <c r="BB117" s="143"/>
      <c r="BC117" s="143"/>
      <c r="BD117" s="143"/>
      <c r="BE117" s="143">
        <f t="shared" si="1"/>
        <v>0</v>
      </c>
      <c r="BF117" s="143"/>
      <c r="BG117" s="143"/>
      <c r="BH117" s="143"/>
      <c r="BI117" s="143"/>
      <c r="BJ117" s="143">
        <v>3</v>
      </c>
      <c r="BK117" s="143"/>
      <c r="BL117" s="143"/>
      <c r="BM117" s="143"/>
      <c r="BN117" s="143"/>
      <c r="BO117" s="143">
        <v>0</v>
      </c>
      <c r="BP117" s="143"/>
      <c r="BQ117" s="143"/>
      <c r="BR117" s="143"/>
      <c r="BS117" s="143"/>
      <c r="BT117" s="143">
        <f t="shared" si="2"/>
        <v>3</v>
      </c>
      <c r="BU117" s="143"/>
      <c r="BV117" s="143"/>
      <c r="BW117" s="143"/>
      <c r="BX117" s="143"/>
    </row>
    <row r="118" spans="1:76" s="25" customFormat="1" ht="39.6" customHeight="1" x14ac:dyDescent="0.25">
      <c r="A118" s="26">
        <v>8</v>
      </c>
      <c r="B118" s="27"/>
      <c r="C118" s="28"/>
      <c r="D118" s="31" t="s">
        <v>253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3"/>
      <c r="Q118" s="49"/>
      <c r="R118" s="50"/>
      <c r="S118" s="50"/>
      <c r="T118" s="50"/>
      <c r="U118" s="51"/>
      <c r="V118" s="34" t="s">
        <v>257</v>
      </c>
      <c r="W118" s="35"/>
      <c r="X118" s="35"/>
      <c r="Y118" s="35"/>
      <c r="Z118" s="35"/>
      <c r="AA118" s="35"/>
      <c r="AB118" s="35"/>
      <c r="AC118" s="35"/>
      <c r="AD118" s="35"/>
      <c r="AE118" s="36"/>
      <c r="AF118" s="37">
        <v>0</v>
      </c>
      <c r="AG118" s="38"/>
      <c r="AH118" s="38"/>
      <c r="AI118" s="38"/>
      <c r="AJ118" s="39"/>
      <c r="AK118" s="37">
        <v>0</v>
      </c>
      <c r="AL118" s="38"/>
      <c r="AM118" s="38"/>
      <c r="AN118" s="38"/>
      <c r="AO118" s="39"/>
      <c r="AP118" s="37">
        <v>0</v>
      </c>
      <c r="AQ118" s="38"/>
      <c r="AR118" s="38"/>
      <c r="AS118" s="38"/>
      <c r="AT118" s="39"/>
      <c r="AU118" s="37">
        <v>0</v>
      </c>
      <c r="AV118" s="38"/>
      <c r="AW118" s="38"/>
      <c r="AX118" s="38"/>
      <c r="AY118" s="39"/>
      <c r="AZ118" s="37">
        <v>0</v>
      </c>
      <c r="BA118" s="38"/>
      <c r="BB118" s="38"/>
      <c r="BC118" s="38"/>
      <c r="BD118" s="39"/>
      <c r="BE118" s="37">
        <v>0</v>
      </c>
      <c r="BF118" s="38"/>
      <c r="BG118" s="38"/>
      <c r="BH118" s="38"/>
      <c r="BI118" s="39"/>
      <c r="BJ118" s="37">
        <v>8</v>
      </c>
      <c r="BK118" s="38"/>
      <c r="BL118" s="38"/>
      <c r="BM118" s="38"/>
      <c r="BN118" s="39"/>
      <c r="BO118" s="37">
        <v>0</v>
      </c>
      <c r="BP118" s="38"/>
      <c r="BQ118" s="38"/>
      <c r="BR118" s="38"/>
      <c r="BS118" s="39"/>
      <c r="BT118" s="37">
        <v>8</v>
      </c>
      <c r="BU118" s="38"/>
      <c r="BV118" s="38"/>
      <c r="BW118" s="38"/>
      <c r="BX118" s="39"/>
    </row>
    <row r="119" spans="1:76" s="25" customFormat="1" ht="17.399999999999999" customHeight="1" x14ac:dyDescent="0.25">
      <c r="A119" s="26"/>
      <c r="B119" s="27"/>
      <c r="C119" s="28"/>
      <c r="D119" s="64" t="s">
        <v>241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34"/>
      <c r="R119" s="35"/>
      <c r="S119" s="35"/>
      <c r="T119" s="35"/>
      <c r="U119" s="36"/>
      <c r="V119" s="34"/>
      <c r="W119" s="35"/>
      <c r="X119" s="35"/>
      <c r="Y119" s="35"/>
      <c r="Z119" s="35"/>
      <c r="AA119" s="35"/>
      <c r="AB119" s="35"/>
      <c r="AC119" s="35"/>
      <c r="AD119" s="35"/>
      <c r="AE119" s="36"/>
      <c r="AF119" s="40"/>
      <c r="AG119" s="41"/>
      <c r="AH119" s="41"/>
      <c r="AI119" s="41"/>
      <c r="AJ119" s="42"/>
      <c r="AK119" s="40"/>
      <c r="AL119" s="41"/>
      <c r="AM119" s="41"/>
      <c r="AN119" s="41"/>
      <c r="AO119" s="42"/>
      <c r="AP119" s="40"/>
      <c r="AQ119" s="41"/>
      <c r="AR119" s="41"/>
      <c r="AS119" s="41"/>
      <c r="AT119" s="42"/>
      <c r="AU119" s="40"/>
      <c r="AV119" s="41"/>
      <c r="AW119" s="41"/>
      <c r="AX119" s="41"/>
      <c r="AY119" s="42"/>
      <c r="AZ119" s="40"/>
      <c r="BA119" s="41"/>
      <c r="BB119" s="41"/>
      <c r="BC119" s="41"/>
      <c r="BD119" s="42"/>
      <c r="BE119" s="40"/>
      <c r="BF119" s="41"/>
      <c r="BG119" s="41"/>
      <c r="BH119" s="41"/>
      <c r="BI119" s="42"/>
      <c r="BJ119" s="55"/>
      <c r="BK119" s="56"/>
      <c r="BL119" s="56"/>
      <c r="BM119" s="56"/>
      <c r="BN119" s="57"/>
      <c r="BO119" s="55"/>
      <c r="BP119" s="56"/>
      <c r="BQ119" s="56"/>
      <c r="BR119" s="56"/>
      <c r="BS119" s="57"/>
      <c r="BT119" s="55"/>
      <c r="BU119" s="56"/>
      <c r="BV119" s="56"/>
      <c r="BW119" s="56"/>
      <c r="BX119" s="57"/>
    </row>
    <row r="120" spans="1:76" s="25" customFormat="1" ht="43.8" customHeight="1" x14ac:dyDescent="0.25">
      <c r="A120" s="26">
        <v>9</v>
      </c>
      <c r="B120" s="27"/>
      <c r="C120" s="28"/>
      <c r="D120" s="31" t="s">
        <v>243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3"/>
      <c r="Q120" s="43" t="s">
        <v>239</v>
      </c>
      <c r="R120" s="44"/>
      <c r="S120" s="44"/>
      <c r="T120" s="44"/>
      <c r="U120" s="45"/>
      <c r="V120" s="43" t="s">
        <v>245</v>
      </c>
      <c r="W120" s="44"/>
      <c r="X120" s="44"/>
      <c r="Y120" s="44"/>
      <c r="Z120" s="44"/>
      <c r="AA120" s="44"/>
      <c r="AB120" s="44"/>
      <c r="AC120" s="44"/>
      <c r="AD120" s="44"/>
      <c r="AE120" s="45"/>
      <c r="AF120" s="37">
        <v>0</v>
      </c>
      <c r="AG120" s="38"/>
      <c r="AH120" s="38"/>
      <c r="AI120" s="38"/>
      <c r="AJ120" s="39"/>
      <c r="AK120" s="37">
        <v>0</v>
      </c>
      <c r="AL120" s="38"/>
      <c r="AM120" s="38"/>
      <c r="AN120" s="38"/>
      <c r="AO120" s="39"/>
      <c r="AP120" s="37">
        <v>0</v>
      </c>
      <c r="AQ120" s="38"/>
      <c r="AR120" s="38"/>
      <c r="AS120" s="38"/>
      <c r="AT120" s="39"/>
      <c r="AU120" s="37">
        <v>0</v>
      </c>
      <c r="AV120" s="38"/>
      <c r="AW120" s="38"/>
      <c r="AX120" s="38"/>
      <c r="AY120" s="39"/>
      <c r="AZ120" s="37">
        <v>0</v>
      </c>
      <c r="BA120" s="38"/>
      <c r="BB120" s="38"/>
      <c r="BC120" s="38"/>
      <c r="BD120" s="39"/>
      <c r="BE120" s="37">
        <v>0</v>
      </c>
      <c r="BF120" s="38"/>
      <c r="BG120" s="38"/>
      <c r="BH120" s="38"/>
      <c r="BI120" s="39"/>
      <c r="BJ120" s="58">
        <f>835932/20/12</f>
        <v>3483.0499999999997</v>
      </c>
      <c r="BK120" s="59"/>
      <c r="BL120" s="59"/>
      <c r="BM120" s="59"/>
      <c r="BN120" s="60"/>
      <c r="BO120" s="58">
        <v>0</v>
      </c>
      <c r="BP120" s="59"/>
      <c r="BQ120" s="59"/>
      <c r="BR120" s="59"/>
      <c r="BS120" s="60"/>
      <c r="BT120" s="58">
        <f>BJ120</f>
        <v>3483.0499999999997</v>
      </c>
      <c r="BU120" s="59"/>
      <c r="BV120" s="59"/>
      <c r="BW120" s="59"/>
      <c r="BX120" s="60"/>
    </row>
    <row r="121" spans="1:76" s="25" customFormat="1" ht="43.2" customHeight="1" x14ac:dyDescent="0.25">
      <c r="A121" s="26">
        <v>10</v>
      </c>
      <c r="B121" s="27"/>
      <c r="C121" s="28"/>
      <c r="D121" s="31" t="s">
        <v>244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3"/>
      <c r="Q121" s="46"/>
      <c r="R121" s="47"/>
      <c r="S121" s="47"/>
      <c r="T121" s="47"/>
      <c r="U121" s="48"/>
      <c r="V121" s="46"/>
      <c r="W121" s="47"/>
      <c r="X121" s="47"/>
      <c r="Y121" s="47"/>
      <c r="Z121" s="47"/>
      <c r="AA121" s="47"/>
      <c r="AB121" s="47"/>
      <c r="AC121" s="47"/>
      <c r="AD121" s="47"/>
      <c r="AE121" s="48"/>
      <c r="AF121" s="37">
        <v>0</v>
      </c>
      <c r="AG121" s="38"/>
      <c r="AH121" s="38"/>
      <c r="AI121" s="38"/>
      <c r="AJ121" s="39"/>
      <c r="AK121" s="37">
        <v>0</v>
      </c>
      <c r="AL121" s="38"/>
      <c r="AM121" s="38"/>
      <c r="AN121" s="38"/>
      <c r="AO121" s="39"/>
      <c r="AP121" s="37">
        <v>0</v>
      </c>
      <c r="AQ121" s="38"/>
      <c r="AR121" s="38"/>
      <c r="AS121" s="38"/>
      <c r="AT121" s="39"/>
      <c r="AU121" s="37">
        <v>0</v>
      </c>
      <c r="AV121" s="38"/>
      <c r="AW121" s="38"/>
      <c r="AX121" s="38"/>
      <c r="AY121" s="39"/>
      <c r="AZ121" s="37">
        <v>0</v>
      </c>
      <c r="BA121" s="38"/>
      <c r="BB121" s="38"/>
      <c r="BC121" s="38"/>
      <c r="BD121" s="39"/>
      <c r="BE121" s="37">
        <v>0</v>
      </c>
      <c r="BF121" s="38"/>
      <c r="BG121" s="38"/>
      <c r="BH121" s="38"/>
      <c r="BI121" s="39"/>
      <c r="BJ121" s="61">
        <f>559920/20/12</f>
        <v>2333</v>
      </c>
      <c r="BK121" s="62"/>
      <c r="BL121" s="62"/>
      <c r="BM121" s="62"/>
      <c r="BN121" s="63"/>
      <c r="BO121" s="61">
        <v>0</v>
      </c>
      <c r="BP121" s="62"/>
      <c r="BQ121" s="62"/>
      <c r="BR121" s="62"/>
      <c r="BS121" s="63"/>
      <c r="BT121" s="61">
        <f>BJ121</f>
        <v>2333</v>
      </c>
      <c r="BU121" s="62"/>
      <c r="BV121" s="62"/>
      <c r="BW121" s="62"/>
      <c r="BX121" s="63"/>
    </row>
    <row r="122" spans="1:76" s="25" customFormat="1" ht="45.6" customHeight="1" x14ac:dyDescent="0.25">
      <c r="A122" s="26">
        <v>11</v>
      </c>
      <c r="B122" s="27"/>
      <c r="C122" s="28"/>
      <c r="D122" s="31" t="s">
        <v>254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3"/>
      <c r="Q122" s="49"/>
      <c r="R122" s="50"/>
      <c r="S122" s="50"/>
      <c r="T122" s="50"/>
      <c r="U122" s="51"/>
      <c r="V122" s="49"/>
      <c r="W122" s="50"/>
      <c r="X122" s="50"/>
      <c r="Y122" s="50"/>
      <c r="Z122" s="50"/>
      <c r="AA122" s="50"/>
      <c r="AB122" s="50"/>
      <c r="AC122" s="50"/>
      <c r="AD122" s="50"/>
      <c r="AE122" s="51"/>
      <c r="AF122" s="37">
        <v>0</v>
      </c>
      <c r="AG122" s="38"/>
      <c r="AH122" s="38"/>
      <c r="AI122" s="38"/>
      <c r="AJ122" s="39"/>
      <c r="AK122" s="37">
        <v>0</v>
      </c>
      <c r="AL122" s="38"/>
      <c r="AM122" s="38"/>
      <c r="AN122" s="38"/>
      <c r="AO122" s="39"/>
      <c r="AP122" s="37">
        <v>0</v>
      </c>
      <c r="AQ122" s="38"/>
      <c r="AR122" s="38"/>
      <c r="AS122" s="38"/>
      <c r="AT122" s="39"/>
      <c r="AU122" s="37">
        <v>0</v>
      </c>
      <c r="AV122" s="38"/>
      <c r="AW122" s="38"/>
      <c r="AX122" s="38"/>
      <c r="AY122" s="39"/>
      <c r="AZ122" s="37">
        <v>0</v>
      </c>
      <c r="BA122" s="38"/>
      <c r="BB122" s="38"/>
      <c r="BC122" s="38"/>
      <c r="BD122" s="39"/>
      <c r="BE122" s="37">
        <v>0</v>
      </c>
      <c r="BF122" s="38"/>
      <c r="BG122" s="38"/>
      <c r="BH122" s="38"/>
      <c r="BI122" s="39"/>
      <c r="BJ122" s="52">
        <f>98072/8/12</f>
        <v>1021.5833333333334</v>
      </c>
      <c r="BK122" s="53"/>
      <c r="BL122" s="53"/>
      <c r="BM122" s="53"/>
      <c r="BN122" s="54"/>
      <c r="BO122" s="52">
        <v>0</v>
      </c>
      <c r="BP122" s="53"/>
      <c r="BQ122" s="53"/>
      <c r="BR122" s="53"/>
      <c r="BS122" s="54"/>
      <c r="BT122" s="52">
        <f>BJ122</f>
        <v>1021.5833333333334</v>
      </c>
      <c r="BU122" s="53"/>
      <c r="BV122" s="53"/>
      <c r="BW122" s="53"/>
      <c r="BX122" s="54"/>
    </row>
    <row r="123" spans="1:76" s="25" customFormat="1" ht="18" customHeight="1" x14ac:dyDescent="0.25">
      <c r="A123" s="26"/>
      <c r="B123" s="27"/>
      <c r="C123" s="28"/>
      <c r="D123" s="64" t="s">
        <v>242</v>
      </c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34"/>
      <c r="R123" s="35"/>
      <c r="S123" s="35"/>
      <c r="T123" s="35"/>
      <c r="U123" s="36"/>
      <c r="V123" s="34"/>
      <c r="W123" s="35"/>
      <c r="X123" s="35"/>
      <c r="Y123" s="35"/>
      <c r="Z123" s="35"/>
      <c r="AA123" s="35"/>
      <c r="AB123" s="35"/>
      <c r="AC123" s="35"/>
      <c r="AD123" s="35"/>
      <c r="AE123" s="36"/>
      <c r="AF123" s="40"/>
      <c r="AG123" s="41"/>
      <c r="AH123" s="41"/>
      <c r="AI123" s="41"/>
      <c r="AJ123" s="42"/>
      <c r="AK123" s="40"/>
      <c r="AL123" s="41"/>
      <c r="AM123" s="41"/>
      <c r="AN123" s="41"/>
      <c r="AO123" s="42"/>
      <c r="AP123" s="40"/>
      <c r="AQ123" s="41"/>
      <c r="AR123" s="41"/>
      <c r="AS123" s="41"/>
      <c r="AT123" s="42"/>
      <c r="AU123" s="40"/>
      <c r="AV123" s="41"/>
      <c r="AW123" s="41"/>
      <c r="AX123" s="41"/>
      <c r="AY123" s="42"/>
      <c r="AZ123" s="40"/>
      <c r="BA123" s="41"/>
      <c r="BB123" s="41"/>
      <c r="BC123" s="41"/>
      <c r="BD123" s="42"/>
      <c r="BE123" s="40"/>
      <c r="BF123" s="41"/>
      <c r="BG123" s="41"/>
      <c r="BH123" s="41"/>
      <c r="BI123" s="42"/>
      <c r="BJ123" s="55"/>
      <c r="BK123" s="56"/>
      <c r="BL123" s="56"/>
      <c r="BM123" s="56"/>
      <c r="BN123" s="57"/>
      <c r="BO123" s="55"/>
      <c r="BP123" s="56"/>
      <c r="BQ123" s="56"/>
      <c r="BR123" s="56"/>
      <c r="BS123" s="57"/>
      <c r="BT123" s="55"/>
      <c r="BU123" s="56"/>
      <c r="BV123" s="56"/>
      <c r="BW123" s="56"/>
      <c r="BX123" s="57"/>
    </row>
    <row r="124" spans="1:76" s="25" customFormat="1" ht="45.6" customHeight="1" x14ac:dyDescent="0.25">
      <c r="A124" s="26">
        <v>12</v>
      </c>
      <c r="B124" s="27"/>
      <c r="C124" s="28"/>
      <c r="D124" s="31" t="s">
        <v>246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3"/>
      <c r="Q124" s="43" t="s">
        <v>247</v>
      </c>
      <c r="R124" s="44"/>
      <c r="S124" s="44"/>
      <c r="T124" s="44"/>
      <c r="U124" s="45"/>
      <c r="V124" s="43" t="s">
        <v>245</v>
      </c>
      <c r="W124" s="44"/>
      <c r="X124" s="44"/>
      <c r="Y124" s="44"/>
      <c r="Z124" s="44"/>
      <c r="AA124" s="44"/>
      <c r="AB124" s="44"/>
      <c r="AC124" s="44"/>
      <c r="AD124" s="44"/>
      <c r="AE124" s="45"/>
      <c r="AF124" s="37">
        <v>0</v>
      </c>
      <c r="AG124" s="38"/>
      <c r="AH124" s="38"/>
      <c r="AI124" s="38"/>
      <c r="AJ124" s="39"/>
      <c r="AK124" s="37">
        <v>0</v>
      </c>
      <c r="AL124" s="38"/>
      <c r="AM124" s="38"/>
      <c r="AN124" s="38"/>
      <c r="AO124" s="39"/>
      <c r="AP124" s="37">
        <v>0</v>
      </c>
      <c r="AQ124" s="38"/>
      <c r="AR124" s="38"/>
      <c r="AS124" s="38"/>
      <c r="AT124" s="39"/>
      <c r="AU124" s="37">
        <v>0</v>
      </c>
      <c r="AV124" s="38"/>
      <c r="AW124" s="38"/>
      <c r="AX124" s="38"/>
      <c r="AY124" s="39"/>
      <c r="AZ124" s="37">
        <v>0</v>
      </c>
      <c r="BA124" s="38"/>
      <c r="BB124" s="38"/>
      <c r="BC124" s="38"/>
      <c r="BD124" s="39"/>
      <c r="BE124" s="37">
        <v>0</v>
      </c>
      <c r="BF124" s="38"/>
      <c r="BG124" s="38"/>
      <c r="BH124" s="38"/>
      <c r="BI124" s="39"/>
      <c r="BJ124" s="58">
        <f>20/15*100</f>
        <v>133.33333333333331</v>
      </c>
      <c r="BK124" s="59"/>
      <c r="BL124" s="59"/>
      <c r="BM124" s="59"/>
      <c r="BN124" s="60"/>
      <c r="BO124" s="58">
        <v>0</v>
      </c>
      <c r="BP124" s="59"/>
      <c r="BQ124" s="59"/>
      <c r="BR124" s="59"/>
      <c r="BS124" s="60"/>
      <c r="BT124" s="58">
        <f>BJ124</f>
        <v>133.33333333333331</v>
      </c>
      <c r="BU124" s="59"/>
      <c r="BV124" s="59"/>
      <c r="BW124" s="59"/>
      <c r="BX124" s="60"/>
    </row>
    <row r="125" spans="1:76" s="25" customFormat="1" ht="48" customHeight="1" x14ac:dyDescent="0.25">
      <c r="A125" s="26">
        <v>13</v>
      </c>
      <c r="B125" s="27"/>
      <c r="C125" s="28"/>
      <c r="D125" s="31" t="s">
        <v>248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3"/>
      <c r="Q125" s="49"/>
      <c r="R125" s="50"/>
      <c r="S125" s="50"/>
      <c r="T125" s="50"/>
      <c r="U125" s="51"/>
      <c r="V125" s="49"/>
      <c r="W125" s="50"/>
      <c r="X125" s="50"/>
      <c r="Y125" s="50"/>
      <c r="Z125" s="50"/>
      <c r="AA125" s="50"/>
      <c r="AB125" s="50"/>
      <c r="AC125" s="50"/>
      <c r="AD125" s="50"/>
      <c r="AE125" s="51"/>
      <c r="AF125" s="37">
        <v>0</v>
      </c>
      <c r="AG125" s="38"/>
      <c r="AH125" s="38"/>
      <c r="AI125" s="38"/>
      <c r="AJ125" s="39"/>
      <c r="AK125" s="37">
        <v>0</v>
      </c>
      <c r="AL125" s="38"/>
      <c r="AM125" s="38"/>
      <c r="AN125" s="38"/>
      <c r="AO125" s="39"/>
      <c r="AP125" s="37">
        <v>0</v>
      </c>
      <c r="AQ125" s="38"/>
      <c r="AR125" s="38"/>
      <c r="AS125" s="38"/>
      <c r="AT125" s="39"/>
      <c r="AU125" s="37">
        <v>0</v>
      </c>
      <c r="AV125" s="38"/>
      <c r="AW125" s="38"/>
      <c r="AX125" s="38"/>
      <c r="AY125" s="39"/>
      <c r="AZ125" s="37">
        <v>0</v>
      </c>
      <c r="BA125" s="38"/>
      <c r="BB125" s="38"/>
      <c r="BC125" s="38"/>
      <c r="BD125" s="39"/>
      <c r="BE125" s="37">
        <v>0</v>
      </c>
      <c r="BF125" s="38"/>
      <c r="BG125" s="38"/>
      <c r="BH125" s="38"/>
      <c r="BI125" s="39"/>
      <c r="BJ125" s="58">
        <f>20/15*100</f>
        <v>133.33333333333331</v>
      </c>
      <c r="BK125" s="59"/>
      <c r="BL125" s="59"/>
      <c r="BM125" s="59"/>
      <c r="BN125" s="60"/>
      <c r="BO125" s="58">
        <v>0</v>
      </c>
      <c r="BP125" s="59"/>
      <c r="BQ125" s="59"/>
      <c r="BR125" s="59"/>
      <c r="BS125" s="60"/>
      <c r="BT125" s="58">
        <f>BJ125</f>
        <v>133.33333333333331</v>
      </c>
      <c r="BU125" s="59"/>
      <c r="BV125" s="59"/>
      <c r="BW125" s="59"/>
      <c r="BX125" s="60"/>
    </row>
    <row r="127" spans="1:76" ht="14.25" customHeight="1" x14ac:dyDescent="0.25">
      <c r="A127" s="76" t="s">
        <v>229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</row>
    <row r="128" spans="1:76" ht="23.1" customHeight="1" x14ac:dyDescent="0.25">
      <c r="A128" s="43" t="s">
        <v>6</v>
      </c>
      <c r="B128" s="44"/>
      <c r="C128" s="44"/>
      <c r="D128" s="98" t="s">
        <v>9</v>
      </c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 t="s">
        <v>8</v>
      </c>
      <c r="R128" s="98"/>
      <c r="S128" s="98"/>
      <c r="T128" s="98"/>
      <c r="U128" s="98"/>
      <c r="V128" s="98" t="s">
        <v>7</v>
      </c>
      <c r="W128" s="98"/>
      <c r="X128" s="98"/>
      <c r="Y128" s="98"/>
      <c r="Z128" s="98"/>
      <c r="AA128" s="98"/>
      <c r="AB128" s="98"/>
      <c r="AC128" s="98"/>
      <c r="AD128" s="98"/>
      <c r="AE128" s="98"/>
      <c r="AF128" s="34" t="s">
        <v>220</v>
      </c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6"/>
      <c r="AU128" s="34" t="s">
        <v>225</v>
      </c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6"/>
    </row>
    <row r="129" spans="1:79" ht="28.5" customHeight="1" x14ac:dyDescent="0.25">
      <c r="A129" s="49"/>
      <c r="B129" s="50"/>
      <c r="C129" s="50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 t="s">
        <v>4</v>
      </c>
      <c r="AG129" s="98"/>
      <c r="AH129" s="98"/>
      <c r="AI129" s="98"/>
      <c r="AJ129" s="98"/>
      <c r="AK129" s="98" t="s">
        <v>3</v>
      </c>
      <c r="AL129" s="98"/>
      <c r="AM129" s="98"/>
      <c r="AN129" s="98"/>
      <c r="AO129" s="98"/>
      <c r="AP129" s="98" t="s">
        <v>123</v>
      </c>
      <c r="AQ129" s="98"/>
      <c r="AR129" s="98"/>
      <c r="AS129" s="98"/>
      <c r="AT129" s="98"/>
      <c r="AU129" s="98" t="s">
        <v>4</v>
      </c>
      <c r="AV129" s="98"/>
      <c r="AW129" s="98"/>
      <c r="AX129" s="98"/>
      <c r="AY129" s="98"/>
      <c r="AZ129" s="98" t="s">
        <v>3</v>
      </c>
      <c r="BA129" s="98"/>
      <c r="BB129" s="98"/>
      <c r="BC129" s="98"/>
      <c r="BD129" s="98"/>
      <c r="BE129" s="98" t="s">
        <v>90</v>
      </c>
      <c r="BF129" s="98"/>
      <c r="BG129" s="98"/>
      <c r="BH129" s="98"/>
      <c r="BI129" s="98"/>
    </row>
    <row r="130" spans="1:79" ht="15" customHeight="1" x14ac:dyDescent="0.25">
      <c r="A130" s="34">
        <v>1</v>
      </c>
      <c r="B130" s="35"/>
      <c r="C130" s="35"/>
      <c r="D130" s="98">
        <v>2</v>
      </c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>
        <v>3</v>
      </c>
      <c r="R130" s="98"/>
      <c r="S130" s="98"/>
      <c r="T130" s="98"/>
      <c r="U130" s="98"/>
      <c r="V130" s="98">
        <v>4</v>
      </c>
      <c r="W130" s="98"/>
      <c r="X130" s="98"/>
      <c r="Y130" s="98"/>
      <c r="Z130" s="98"/>
      <c r="AA130" s="98"/>
      <c r="AB130" s="98"/>
      <c r="AC130" s="98"/>
      <c r="AD130" s="98"/>
      <c r="AE130" s="98"/>
      <c r="AF130" s="98">
        <v>5</v>
      </c>
      <c r="AG130" s="98"/>
      <c r="AH130" s="98"/>
      <c r="AI130" s="98"/>
      <c r="AJ130" s="98"/>
      <c r="AK130" s="98">
        <v>6</v>
      </c>
      <c r="AL130" s="98"/>
      <c r="AM130" s="98"/>
      <c r="AN130" s="98"/>
      <c r="AO130" s="98"/>
      <c r="AP130" s="98">
        <v>7</v>
      </c>
      <c r="AQ130" s="98"/>
      <c r="AR130" s="98"/>
      <c r="AS130" s="98"/>
      <c r="AT130" s="98"/>
      <c r="AU130" s="98">
        <v>8</v>
      </c>
      <c r="AV130" s="98"/>
      <c r="AW130" s="98"/>
      <c r="AX130" s="98"/>
      <c r="AY130" s="98"/>
      <c r="AZ130" s="98">
        <v>9</v>
      </c>
      <c r="BA130" s="98"/>
      <c r="BB130" s="98"/>
      <c r="BC130" s="98"/>
      <c r="BD130" s="98"/>
      <c r="BE130" s="98">
        <v>10</v>
      </c>
      <c r="BF130" s="98"/>
      <c r="BG130" s="98"/>
      <c r="BH130" s="98"/>
      <c r="BI130" s="98"/>
    </row>
    <row r="131" spans="1:79" ht="15.75" hidden="1" customHeight="1" x14ac:dyDescent="0.25">
      <c r="A131" s="103" t="s">
        <v>154</v>
      </c>
      <c r="B131" s="104"/>
      <c r="C131" s="104"/>
      <c r="D131" s="98" t="s">
        <v>57</v>
      </c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 t="s">
        <v>70</v>
      </c>
      <c r="R131" s="98"/>
      <c r="S131" s="98"/>
      <c r="T131" s="98"/>
      <c r="U131" s="98"/>
      <c r="V131" s="98" t="s">
        <v>71</v>
      </c>
      <c r="W131" s="98"/>
      <c r="X131" s="98"/>
      <c r="Y131" s="98"/>
      <c r="Z131" s="98"/>
      <c r="AA131" s="98"/>
      <c r="AB131" s="98"/>
      <c r="AC131" s="98"/>
      <c r="AD131" s="98"/>
      <c r="AE131" s="98"/>
      <c r="AF131" s="113" t="s">
        <v>107</v>
      </c>
      <c r="AG131" s="113"/>
      <c r="AH131" s="113"/>
      <c r="AI131" s="113"/>
      <c r="AJ131" s="113"/>
      <c r="AK131" s="139" t="s">
        <v>108</v>
      </c>
      <c r="AL131" s="139"/>
      <c r="AM131" s="139"/>
      <c r="AN131" s="139"/>
      <c r="AO131" s="139"/>
      <c r="AP131" s="127" t="s">
        <v>122</v>
      </c>
      <c r="AQ131" s="127"/>
      <c r="AR131" s="127"/>
      <c r="AS131" s="127"/>
      <c r="AT131" s="127"/>
      <c r="AU131" s="113" t="s">
        <v>109</v>
      </c>
      <c r="AV131" s="113"/>
      <c r="AW131" s="113"/>
      <c r="AX131" s="113"/>
      <c r="AY131" s="113"/>
      <c r="AZ131" s="139" t="s">
        <v>110</v>
      </c>
      <c r="BA131" s="139"/>
      <c r="BB131" s="139"/>
      <c r="BC131" s="139"/>
      <c r="BD131" s="139"/>
      <c r="BE131" s="127" t="s">
        <v>122</v>
      </c>
      <c r="BF131" s="127"/>
      <c r="BG131" s="127"/>
      <c r="BH131" s="127"/>
      <c r="BI131" s="127"/>
      <c r="CA131" t="s">
        <v>39</v>
      </c>
    </row>
    <row r="132" spans="1:79" s="6" customFormat="1" ht="13.8" x14ac:dyDescent="0.25">
      <c r="A132" s="115">
        <v>0</v>
      </c>
      <c r="B132" s="116"/>
      <c r="C132" s="116"/>
      <c r="D132" s="141" t="s">
        <v>177</v>
      </c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CA132" s="6" t="s">
        <v>40</v>
      </c>
    </row>
    <row r="133" spans="1:79" s="25" customFormat="1" ht="41.4" customHeight="1" x14ac:dyDescent="0.25">
      <c r="A133" s="26">
        <v>0</v>
      </c>
      <c r="B133" s="27"/>
      <c r="C133" s="27"/>
      <c r="D133" s="31" t="s">
        <v>178</v>
      </c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2"/>
      <c r="Q133" s="43" t="s">
        <v>239</v>
      </c>
      <c r="R133" s="44"/>
      <c r="S133" s="44"/>
      <c r="T133" s="44"/>
      <c r="U133" s="45"/>
      <c r="V133" s="43" t="s">
        <v>179</v>
      </c>
      <c r="W133" s="44"/>
      <c r="X133" s="44"/>
      <c r="Y133" s="44"/>
      <c r="Z133" s="44"/>
      <c r="AA133" s="44"/>
      <c r="AB133" s="44"/>
      <c r="AC133" s="44"/>
      <c r="AD133" s="44"/>
      <c r="AE133" s="45"/>
      <c r="AF133" s="30">
        <v>896119</v>
      </c>
      <c r="AG133" s="30"/>
      <c r="AH133" s="30"/>
      <c r="AI133" s="30"/>
      <c r="AJ133" s="30"/>
      <c r="AK133" s="30">
        <v>0</v>
      </c>
      <c r="AL133" s="30"/>
      <c r="AM133" s="30"/>
      <c r="AN133" s="30"/>
      <c r="AO133" s="30"/>
      <c r="AP133" s="30">
        <f t="shared" ref="AP133:AP139" si="3">IF(ISNUMBER(AF133),AF133,0)+IF(ISNUMBER(AK133),AK133,0)</f>
        <v>896119</v>
      </c>
      <c r="AQ133" s="30"/>
      <c r="AR133" s="30"/>
      <c r="AS133" s="30"/>
      <c r="AT133" s="30"/>
      <c r="AU133" s="30">
        <v>960640</v>
      </c>
      <c r="AV133" s="30"/>
      <c r="AW133" s="30"/>
      <c r="AX133" s="30"/>
      <c r="AY133" s="30"/>
      <c r="AZ133" s="30">
        <v>0</v>
      </c>
      <c r="BA133" s="30"/>
      <c r="BB133" s="30"/>
      <c r="BC133" s="30"/>
      <c r="BD133" s="30"/>
      <c r="BE133" s="30">
        <f t="shared" ref="BE133:BE139" si="4">IF(ISNUMBER(AU133),AU133,0)+IF(ISNUMBER(AZ133),AZ133,0)</f>
        <v>960640</v>
      </c>
      <c r="BF133" s="30"/>
      <c r="BG133" s="30"/>
      <c r="BH133" s="30"/>
      <c r="BI133" s="30"/>
    </row>
    <row r="134" spans="1:79" s="25" customFormat="1" ht="33" customHeight="1" x14ac:dyDescent="0.25">
      <c r="A134" s="26">
        <v>0</v>
      </c>
      <c r="B134" s="27"/>
      <c r="C134" s="27"/>
      <c r="D134" s="31" t="s">
        <v>180</v>
      </c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46"/>
      <c r="R134" s="47"/>
      <c r="S134" s="47"/>
      <c r="T134" s="47"/>
      <c r="U134" s="48"/>
      <c r="V134" s="46"/>
      <c r="W134" s="47"/>
      <c r="X134" s="47"/>
      <c r="Y134" s="47"/>
      <c r="Z134" s="47"/>
      <c r="AA134" s="47"/>
      <c r="AB134" s="47"/>
      <c r="AC134" s="47"/>
      <c r="AD134" s="47"/>
      <c r="AE134" s="48"/>
      <c r="AF134" s="30">
        <v>599674</v>
      </c>
      <c r="AG134" s="30"/>
      <c r="AH134" s="30"/>
      <c r="AI134" s="30"/>
      <c r="AJ134" s="30"/>
      <c r="AK134" s="30">
        <v>0</v>
      </c>
      <c r="AL134" s="30"/>
      <c r="AM134" s="30"/>
      <c r="AN134" s="30"/>
      <c r="AO134" s="30"/>
      <c r="AP134" s="30">
        <f t="shared" si="3"/>
        <v>599674</v>
      </c>
      <c r="AQ134" s="30"/>
      <c r="AR134" s="30"/>
      <c r="AS134" s="30"/>
      <c r="AT134" s="30"/>
      <c r="AU134" s="30">
        <v>642851</v>
      </c>
      <c r="AV134" s="30"/>
      <c r="AW134" s="30"/>
      <c r="AX134" s="30"/>
      <c r="AY134" s="30"/>
      <c r="AZ134" s="30">
        <v>0</v>
      </c>
      <c r="BA134" s="30"/>
      <c r="BB134" s="30"/>
      <c r="BC134" s="30"/>
      <c r="BD134" s="30"/>
      <c r="BE134" s="30">
        <f t="shared" si="4"/>
        <v>642851</v>
      </c>
      <c r="BF134" s="30"/>
      <c r="BG134" s="30"/>
      <c r="BH134" s="30"/>
      <c r="BI134" s="30"/>
    </row>
    <row r="135" spans="1:79" s="25" customFormat="1" ht="32.4" customHeight="1" x14ac:dyDescent="0.25">
      <c r="A135" s="26">
        <v>0</v>
      </c>
      <c r="B135" s="27"/>
      <c r="C135" s="27"/>
      <c r="D135" s="31" t="s">
        <v>181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2"/>
      <c r="Q135" s="46"/>
      <c r="R135" s="47"/>
      <c r="S135" s="47"/>
      <c r="T135" s="47"/>
      <c r="U135" s="48"/>
      <c r="V135" s="46"/>
      <c r="W135" s="47"/>
      <c r="X135" s="47"/>
      <c r="Y135" s="47"/>
      <c r="Z135" s="47"/>
      <c r="AA135" s="47"/>
      <c r="AB135" s="47"/>
      <c r="AC135" s="47"/>
      <c r="AD135" s="47"/>
      <c r="AE135" s="48"/>
      <c r="AF135" s="30">
        <v>0</v>
      </c>
      <c r="AG135" s="30"/>
      <c r="AH135" s="30"/>
      <c r="AI135" s="30"/>
      <c r="AJ135" s="30"/>
      <c r="AK135" s="30">
        <v>0</v>
      </c>
      <c r="AL135" s="30"/>
      <c r="AM135" s="30"/>
      <c r="AN135" s="30"/>
      <c r="AO135" s="30"/>
      <c r="AP135" s="30">
        <f t="shared" si="3"/>
        <v>0</v>
      </c>
      <c r="AQ135" s="30"/>
      <c r="AR135" s="30"/>
      <c r="AS135" s="30"/>
      <c r="AT135" s="30"/>
      <c r="AU135" s="30">
        <v>0</v>
      </c>
      <c r="AV135" s="30"/>
      <c r="AW135" s="30"/>
      <c r="AX135" s="30"/>
      <c r="AY135" s="30"/>
      <c r="AZ135" s="30">
        <v>0</v>
      </c>
      <c r="BA135" s="30"/>
      <c r="BB135" s="30"/>
      <c r="BC135" s="30"/>
      <c r="BD135" s="30"/>
      <c r="BE135" s="30">
        <f t="shared" si="4"/>
        <v>0</v>
      </c>
      <c r="BF135" s="30"/>
      <c r="BG135" s="30"/>
      <c r="BH135" s="30"/>
      <c r="BI135" s="30"/>
    </row>
    <row r="136" spans="1:79" s="25" customFormat="1" ht="69" customHeight="1" x14ac:dyDescent="0.25">
      <c r="A136" s="26">
        <v>0</v>
      </c>
      <c r="B136" s="27"/>
      <c r="C136" s="27"/>
      <c r="D136" s="31" t="s">
        <v>182</v>
      </c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49"/>
      <c r="R136" s="50"/>
      <c r="S136" s="50"/>
      <c r="T136" s="50"/>
      <c r="U136" s="51"/>
      <c r="V136" s="49"/>
      <c r="W136" s="50"/>
      <c r="X136" s="50"/>
      <c r="Y136" s="50"/>
      <c r="Z136" s="50"/>
      <c r="AA136" s="50"/>
      <c r="AB136" s="50"/>
      <c r="AC136" s="50"/>
      <c r="AD136" s="50"/>
      <c r="AE136" s="51"/>
      <c r="AF136" s="30">
        <v>500000</v>
      </c>
      <c r="AG136" s="30"/>
      <c r="AH136" s="30"/>
      <c r="AI136" s="30"/>
      <c r="AJ136" s="30"/>
      <c r="AK136" s="30">
        <v>0</v>
      </c>
      <c r="AL136" s="30"/>
      <c r="AM136" s="30"/>
      <c r="AN136" s="30"/>
      <c r="AO136" s="30"/>
      <c r="AP136" s="30">
        <f t="shared" si="3"/>
        <v>500000</v>
      </c>
      <c r="AQ136" s="30"/>
      <c r="AR136" s="30"/>
      <c r="AS136" s="30"/>
      <c r="AT136" s="30"/>
      <c r="AU136" s="30">
        <v>500000</v>
      </c>
      <c r="AV136" s="30"/>
      <c r="AW136" s="30"/>
      <c r="AX136" s="30"/>
      <c r="AY136" s="30"/>
      <c r="AZ136" s="30">
        <v>0</v>
      </c>
      <c r="BA136" s="30"/>
      <c r="BB136" s="30"/>
      <c r="BC136" s="30"/>
      <c r="BD136" s="30"/>
      <c r="BE136" s="30">
        <f t="shared" si="4"/>
        <v>500000</v>
      </c>
      <c r="BF136" s="30"/>
      <c r="BG136" s="30"/>
      <c r="BH136" s="30"/>
      <c r="BI136" s="30"/>
    </row>
    <row r="137" spans="1:79" s="6" customFormat="1" ht="13.8" x14ac:dyDescent="0.25">
      <c r="A137" s="115">
        <v>0</v>
      </c>
      <c r="B137" s="116"/>
      <c r="C137" s="116"/>
      <c r="D137" s="166" t="s">
        <v>183</v>
      </c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20"/>
      <c r="Q137" s="141"/>
      <c r="R137" s="141"/>
      <c r="S137" s="141"/>
      <c r="T137" s="141"/>
      <c r="U137" s="141"/>
      <c r="V137" s="166"/>
      <c r="W137" s="119"/>
      <c r="X137" s="119"/>
      <c r="Y137" s="119"/>
      <c r="Z137" s="119"/>
      <c r="AA137" s="119"/>
      <c r="AB137" s="119"/>
      <c r="AC137" s="119"/>
      <c r="AD137" s="119"/>
      <c r="AE137" s="12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</row>
    <row r="138" spans="1:79" s="25" customFormat="1" ht="51.6" customHeight="1" x14ac:dyDescent="0.25">
      <c r="A138" s="26">
        <v>0</v>
      </c>
      <c r="B138" s="27"/>
      <c r="C138" s="27"/>
      <c r="D138" s="31" t="s">
        <v>184</v>
      </c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43" t="s">
        <v>185</v>
      </c>
      <c r="R138" s="44"/>
      <c r="S138" s="44"/>
      <c r="T138" s="44"/>
      <c r="U138" s="45"/>
      <c r="V138" s="43" t="s">
        <v>186</v>
      </c>
      <c r="W138" s="44"/>
      <c r="X138" s="44"/>
      <c r="Y138" s="44"/>
      <c r="Z138" s="44"/>
      <c r="AA138" s="44"/>
      <c r="AB138" s="44"/>
      <c r="AC138" s="44"/>
      <c r="AD138" s="44"/>
      <c r="AE138" s="45"/>
      <c r="AF138" s="143">
        <v>40</v>
      </c>
      <c r="AG138" s="143"/>
      <c r="AH138" s="143"/>
      <c r="AI138" s="143"/>
      <c r="AJ138" s="143"/>
      <c r="AK138" s="143">
        <v>0</v>
      </c>
      <c r="AL138" s="143"/>
      <c r="AM138" s="143"/>
      <c r="AN138" s="143"/>
      <c r="AO138" s="143"/>
      <c r="AP138" s="143">
        <f t="shared" si="3"/>
        <v>40</v>
      </c>
      <c r="AQ138" s="143"/>
      <c r="AR138" s="143"/>
      <c r="AS138" s="143"/>
      <c r="AT138" s="143"/>
      <c r="AU138" s="143">
        <v>40</v>
      </c>
      <c r="AV138" s="143"/>
      <c r="AW138" s="143"/>
      <c r="AX138" s="143"/>
      <c r="AY138" s="143"/>
      <c r="AZ138" s="143">
        <v>0</v>
      </c>
      <c r="BA138" s="143"/>
      <c r="BB138" s="143"/>
      <c r="BC138" s="143"/>
      <c r="BD138" s="143"/>
      <c r="BE138" s="143">
        <f t="shared" si="4"/>
        <v>40</v>
      </c>
      <c r="BF138" s="143"/>
      <c r="BG138" s="143"/>
      <c r="BH138" s="143"/>
      <c r="BI138" s="143"/>
    </row>
    <row r="139" spans="1:79" s="25" customFormat="1" ht="40.200000000000003" hidden="1" customHeight="1" x14ac:dyDescent="0.25">
      <c r="A139" s="26">
        <v>0</v>
      </c>
      <c r="B139" s="27"/>
      <c r="C139" s="27"/>
      <c r="D139" s="31" t="s">
        <v>187</v>
      </c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2"/>
      <c r="Q139" s="49"/>
      <c r="R139" s="50"/>
      <c r="S139" s="50"/>
      <c r="T139" s="50"/>
      <c r="U139" s="51"/>
      <c r="V139" s="49"/>
      <c r="W139" s="50"/>
      <c r="X139" s="50"/>
      <c r="Y139" s="50"/>
      <c r="Z139" s="50"/>
      <c r="AA139" s="50"/>
      <c r="AB139" s="50"/>
      <c r="AC139" s="50"/>
      <c r="AD139" s="50"/>
      <c r="AE139" s="51"/>
      <c r="AF139" s="143">
        <v>0</v>
      </c>
      <c r="AG139" s="143"/>
      <c r="AH139" s="143"/>
      <c r="AI139" s="143"/>
      <c r="AJ139" s="143"/>
      <c r="AK139" s="143">
        <v>0</v>
      </c>
      <c r="AL139" s="143"/>
      <c r="AM139" s="143"/>
      <c r="AN139" s="143"/>
      <c r="AO139" s="143"/>
      <c r="AP139" s="143">
        <f t="shared" si="3"/>
        <v>0</v>
      </c>
      <c r="AQ139" s="143"/>
      <c r="AR139" s="143"/>
      <c r="AS139" s="143"/>
      <c r="AT139" s="143"/>
      <c r="AU139" s="143">
        <v>0</v>
      </c>
      <c r="AV139" s="143"/>
      <c r="AW139" s="143"/>
      <c r="AX139" s="143"/>
      <c r="AY139" s="143"/>
      <c r="AZ139" s="143">
        <v>0</v>
      </c>
      <c r="BA139" s="143"/>
      <c r="BB139" s="143"/>
      <c r="BC139" s="143"/>
      <c r="BD139" s="143"/>
      <c r="BE139" s="143">
        <f t="shared" si="4"/>
        <v>0</v>
      </c>
      <c r="BF139" s="143"/>
      <c r="BG139" s="143"/>
      <c r="BH139" s="143"/>
      <c r="BI139" s="143"/>
    </row>
    <row r="140" spans="1:79" s="25" customFormat="1" ht="17.399999999999999" customHeight="1" x14ac:dyDescent="0.25">
      <c r="A140" s="26"/>
      <c r="B140" s="27"/>
      <c r="C140" s="28"/>
      <c r="D140" s="64" t="s">
        <v>241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6"/>
      <c r="Q140" s="34"/>
      <c r="R140" s="35"/>
      <c r="S140" s="35"/>
      <c r="T140" s="35"/>
      <c r="U140" s="36"/>
      <c r="V140" s="34"/>
      <c r="W140" s="35"/>
      <c r="X140" s="35"/>
      <c r="Y140" s="35"/>
      <c r="Z140" s="35"/>
      <c r="AA140" s="35"/>
      <c r="AB140" s="35"/>
      <c r="AC140" s="35"/>
      <c r="AD140" s="35"/>
      <c r="AE140" s="36"/>
      <c r="AF140" s="40"/>
      <c r="AG140" s="41"/>
      <c r="AH140" s="41"/>
      <c r="AI140" s="41"/>
      <c r="AJ140" s="42"/>
      <c r="AK140" s="40"/>
      <c r="AL140" s="41"/>
      <c r="AM140" s="41"/>
      <c r="AN140" s="41"/>
      <c r="AO140" s="42"/>
      <c r="AP140" s="40"/>
      <c r="AQ140" s="41"/>
      <c r="AR140" s="41"/>
      <c r="AS140" s="41"/>
      <c r="AT140" s="42"/>
      <c r="AU140" s="40"/>
      <c r="AV140" s="41"/>
      <c r="AW140" s="41"/>
      <c r="AX140" s="41"/>
      <c r="AY140" s="42"/>
      <c r="AZ140" s="40"/>
      <c r="BA140" s="41"/>
      <c r="BB140" s="41"/>
      <c r="BC140" s="41"/>
      <c r="BD140" s="42"/>
      <c r="BE140" s="40"/>
      <c r="BF140" s="41"/>
      <c r="BG140" s="41"/>
      <c r="BH140" s="41"/>
      <c r="BI140" s="42"/>
    </row>
    <row r="141" spans="1:79" s="25" customFormat="1" ht="43.2" customHeight="1" x14ac:dyDescent="0.25">
      <c r="A141" s="26"/>
      <c r="B141" s="27"/>
      <c r="C141" s="28"/>
      <c r="D141" s="31" t="s">
        <v>243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3"/>
      <c r="Q141" s="43" t="s">
        <v>239</v>
      </c>
      <c r="R141" s="44"/>
      <c r="S141" s="44"/>
      <c r="T141" s="44"/>
      <c r="U141" s="45"/>
      <c r="V141" s="43" t="s">
        <v>245</v>
      </c>
      <c r="W141" s="44"/>
      <c r="X141" s="44"/>
      <c r="Y141" s="44"/>
      <c r="Z141" s="44"/>
      <c r="AA141" s="44"/>
      <c r="AB141" s="44"/>
      <c r="AC141" s="44"/>
      <c r="AD141" s="44"/>
      <c r="AE141" s="45"/>
      <c r="AF141" s="37">
        <v>3483</v>
      </c>
      <c r="AG141" s="38"/>
      <c r="AH141" s="38"/>
      <c r="AI141" s="38"/>
      <c r="AJ141" s="39"/>
      <c r="AK141" s="37">
        <v>0</v>
      </c>
      <c r="AL141" s="38"/>
      <c r="AM141" s="38"/>
      <c r="AN141" s="38"/>
      <c r="AO141" s="39"/>
      <c r="AP141" s="37">
        <v>3483</v>
      </c>
      <c r="AQ141" s="38"/>
      <c r="AR141" s="38"/>
      <c r="AS141" s="38"/>
      <c r="AT141" s="39"/>
      <c r="AU141" s="37">
        <v>3483</v>
      </c>
      <c r="AV141" s="38"/>
      <c r="AW141" s="38"/>
      <c r="AX141" s="38"/>
      <c r="AY141" s="39"/>
      <c r="AZ141" s="37">
        <v>0</v>
      </c>
      <c r="BA141" s="38"/>
      <c r="BB141" s="38"/>
      <c r="BC141" s="38"/>
      <c r="BD141" s="39"/>
      <c r="BE141" s="37">
        <v>3483</v>
      </c>
      <c r="BF141" s="38"/>
      <c r="BG141" s="38"/>
      <c r="BH141" s="38"/>
      <c r="BI141" s="39"/>
    </row>
    <row r="142" spans="1:79" s="25" customFormat="1" ht="43.2" customHeight="1" x14ac:dyDescent="0.25">
      <c r="A142" s="26"/>
      <c r="B142" s="27"/>
      <c r="C142" s="28"/>
      <c r="D142" s="31" t="s">
        <v>244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3"/>
      <c r="Q142" s="49"/>
      <c r="R142" s="50"/>
      <c r="S142" s="50"/>
      <c r="T142" s="50"/>
      <c r="U142" s="51"/>
      <c r="V142" s="49"/>
      <c r="W142" s="50"/>
      <c r="X142" s="50"/>
      <c r="Y142" s="50"/>
      <c r="Z142" s="50"/>
      <c r="AA142" s="50"/>
      <c r="AB142" s="50"/>
      <c r="AC142" s="50"/>
      <c r="AD142" s="50"/>
      <c r="AE142" s="51"/>
      <c r="AF142" s="37">
        <v>2333</v>
      </c>
      <c r="AG142" s="38"/>
      <c r="AH142" s="38"/>
      <c r="AI142" s="38"/>
      <c r="AJ142" s="39"/>
      <c r="AK142" s="37">
        <v>0</v>
      </c>
      <c r="AL142" s="38"/>
      <c r="AM142" s="38"/>
      <c r="AN142" s="38"/>
      <c r="AO142" s="39"/>
      <c r="AP142" s="37">
        <v>2333</v>
      </c>
      <c r="AQ142" s="38"/>
      <c r="AR142" s="38"/>
      <c r="AS142" s="38"/>
      <c r="AT142" s="39"/>
      <c r="AU142" s="37">
        <v>2333</v>
      </c>
      <c r="AV142" s="38"/>
      <c r="AW142" s="38"/>
      <c r="AX142" s="38"/>
      <c r="AY142" s="39"/>
      <c r="AZ142" s="37">
        <v>0</v>
      </c>
      <c r="BA142" s="38"/>
      <c r="BB142" s="38"/>
      <c r="BC142" s="38"/>
      <c r="BD142" s="39"/>
      <c r="BE142" s="37">
        <v>2333</v>
      </c>
      <c r="BF142" s="38"/>
      <c r="BG142" s="38"/>
      <c r="BH142" s="38"/>
      <c r="BI142" s="39"/>
    </row>
    <row r="143" spans="1:79" s="25" customFormat="1" ht="14.4" customHeight="1" x14ac:dyDescent="0.25">
      <c r="A143" s="26"/>
      <c r="B143" s="27"/>
      <c r="C143" s="28"/>
      <c r="D143" s="64" t="s">
        <v>242</v>
      </c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34"/>
      <c r="R143" s="35"/>
      <c r="S143" s="35"/>
      <c r="T143" s="35"/>
      <c r="U143" s="36"/>
      <c r="V143" s="34"/>
      <c r="W143" s="35"/>
      <c r="X143" s="35"/>
      <c r="Y143" s="35"/>
      <c r="Z143" s="35"/>
      <c r="AA143" s="35"/>
      <c r="AB143" s="35"/>
      <c r="AC143" s="35"/>
      <c r="AD143" s="35"/>
      <c r="AE143" s="36"/>
      <c r="AF143" s="40"/>
      <c r="AG143" s="41"/>
      <c r="AH143" s="41"/>
      <c r="AI143" s="41"/>
      <c r="AJ143" s="42"/>
      <c r="AK143" s="40"/>
      <c r="AL143" s="41"/>
      <c r="AM143" s="41"/>
      <c r="AN143" s="41"/>
      <c r="AO143" s="42"/>
      <c r="AP143" s="40"/>
      <c r="AQ143" s="41"/>
      <c r="AR143" s="41"/>
      <c r="AS143" s="41"/>
      <c r="AT143" s="42"/>
      <c r="AU143" s="40"/>
      <c r="AV143" s="41"/>
      <c r="AW143" s="41"/>
      <c r="AX143" s="41"/>
      <c r="AY143" s="42"/>
      <c r="AZ143" s="40"/>
      <c r="BA143" s="41"/>
      <c r="BB143" s="41"/>
      <c r="BC143" s="41"/>
      <c r="BD143" s="42"/>
      <c r="BE143" s="40"/>
      <c r="BF143" s="41"/>
      <c r="BG143" s="41"/>
      <c r="BH143" s="41"/>
      <c r="BI143" s="42"/>
    </row>
    <row r="144" spans="1:79" s="25" customFormat="1" ht="42.6" customHeight="1" x14ac:dyDescent="0.25">
      <c r="A144" s="26"/>
      <c r="B144" s="27"/>
      <c r="C144" s="28"/>
      <c r="D144" s="31" t="s">
        <v>246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3"/>
      <c r="Q144" s="43" t="s">
        <v>247</v>
      </c>
      <c r="R144" s="44"/>
      <c r="S144" s="44"/>
      <c r="T144" s="44"/>
      <c r="U144" s="45"/>
      <c r="V144" s="43" t="s">
        <v>245</v>
      </c>
      <c r="W144" s="44"/>
      <c r="X144" s="44"/>
      <c r="Y144" s="44"/>
      <c r="Z144" s="44"/>
      <c r="AA144" s="44"/>
      <c r="AB144" s="44"/>
      <c r="AC144" s="44"/>
      <c r="AD144" s="44"/>
      <c r="AE144" s="45"/>
      <c r="AF144" s="37">
        <v>133</v>
      </c>
      <c r="AG144" s="38"/>
      <c r="AH144" s="38"/>
      <c r="AI144" s="38"/>
      <c r="AJ144" s="39"/>
      <c r="AK144" s="37">
        <v>0</v>
      </c>
      <c r="AL144" s="38"/>
      <c r="AM144" s="38"/>
      <c r="AN144" s="38"/>
      <c r="AO144" s="39"/>
      <c r="AP144" s="37">
        <v>133</v>
      </c>
      <c r="AQ144" s="38"/>
      <c r="AR144" s="38"/>
      <c r="AS144" s="38"/>
      <c r="AT144" s="39"/>
      <c r="AU144" s="37">
        <v>133</v>
      </c>
      <c r="AV144" s="38"/>
      <c r="AW144" s="38"/>
      <c r="AX144" s="38"/>
      <c r="AY144" s="39"/>
      <c r="AZ144" s="37">
        <v>0</v>
      </c>
      <c r="BA144" s="38"/>
      <c r="BB144" s="38"/>
      <c r="BC144" s="38"/>
      <c r="BD144" s="39"/>
      <c r="BE144" s="37">
        <v>133</v>
      </c>
      <c r="BF144" s="38"/>
      <c r="BG144" s="38"/>
      <c r="BH144" s="38"/>
      <c r="BI144" s="39"/>
    </row>
    <row r="145" spans="1:79" s="25" customFormat="1" ht="48" customHeight="1" x14ac:dyDescent="0.25">
      <c r="A145" s="26"/>
      <c r="B145" s="27"/>
      <c r="C145" s="28"/>
      <c r="D145" s="31" t="s">
        <v>248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3"/>
      <c r="Q145" s="49"/>
      <c r="R145" s="50"/>
      <c r="S145" s="50"/>
      <c r="T145" s="50"/>
      <c r="U145" s="51"/>
      <c r="V145" s="49"/>
      <c r="W145" s="50"/>
      <c r="X145" s="50"/>
      <c r="Y145" s="50"/>
      <c r="Z145" s="50"/>
      <c r="AA145" s="50"/>
      <c r="AB145" s="50"/>
      <c r="AC145" s="50"/>
      <c r="AD145" s="50"/>
      <c r="AE145" s="51"/>
      <c r="AF145" s="37">
        <v>133</v>
      </c>
      <c r="AG145" s="38"/>
      <c r="AH145" s="38"/>
      <c r="AI145" s="38"/>
      <c r="AJ145" s="39"/>
      <c r="AK145" s="37">
        <v>0</v>
      </c>
      <c r="AL145" s="38"/>
      <c r="AM145" s="38"/>
      <c r="AN145" s="38"/>
      <c r="AO145" s="39"/>
      <c r="AP145" s="37">
        <v>133</v>
      </c>
      <c r="AQ145" s="38"/>
      <c r="AR145" s="38"/>
      <c r="AS145" s="38"/>
      <c r="AT145" s="39"/>
      <c r="AU145" s="37">
        <v>133</v>
      </c>
      <c r="AV145" s="38"/>
      <c r="AW145" s="38"/>
      <c r="AX145" s="38"/>
      <c r="AY145" s="39"/>
      <c r="AZ145" s="37">
        <v>0</v>
      </c>
      <c r="BA145" s="38"/>
      <c r="BB145" s="38"/>
      <c r="BC145" s="38"/>
      <c r="BD145" s="39"/>
      <c r="BE145" s="37">
        <v>133</v>
      </c>
      <c r="BF145" s="38"/>
      <c r="BG145" s="38"/>
      <c r="BH145" s="38"/>
      <c r="BI145" s="39"/>
    </row>
    <row r="147" spans="1:79" ht="14.25" customHeight="1" x14ac:dyDescent="0.25">
      <c r="A147" s="76" t="s">
        <v>124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</row>
    <row r="148" spans="1:79" ht="15" customHeight="1" x14ac:dyDescent="0.25">
      <c r="A148" s="109" t="s">
        <v>198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</row>
    <row r="149" spans="1:79" ht="12.9" customHeight="1" x14ac:dyDescent="0.25">
      <c r="A149" s="43" t="s">
        <v>19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5"/>
      <c r="U149" s="98" t="s">
        <v>199</v>
      </c>
      <c r="V149" s="98"/>
      <c r="W149" s="98"/>
      <c r="X149" s="98"/>
      <c r="Y149" s="98"/>
      <c r="Z149" s="98"/>
      <c r="AA149" s="98"/>
      <c r="AB149" s="98"/>
      <c r="AC149" s="98"/>
      <c r="AD149" s="98"/>
      <c r="AE149" s="98" t="s">
        <v>202</v>
      </c>
      <c r="AF149" s="98"/>
      <c r="AG149" s="98"/>
      <c r="AH149" s="98"/>
      <c r="AI149" s="98"/>
      <c r="AJ149" s="98"/>
      <c r="AK149" s="98"/>
      <c r="AL149" s="98"/>
      <c r="AM149" s="98"/>
      <c r="AN149" s="98"/>
      <c r="AO149" s="98" t="s">
        <v>209</v>
      </c>
      <c r="AP149" s="98"/>
      <c r="AQ149" s="98"/>
      <c r="AR149" s="98"/>
      <c r="AS149" s="98"/>
      <c r="AT149" s="98"/>
      <c r="AU149" s="98"/>
      <c r="AV149" s="98"/>
      <c r="AW149" s="98"/>
      <c r="AX149" s="98"/>
      <c r="AY149" s="98" t="s">
        <v>220</v>
      </c>
      <c r="AZ149" s="98"/>
      <c r="BA149" s="98"/>
      <c r="BB149" s="98"/>
      <c r="BC149" s="98"/>
      <c r="BD149" s="98"/>
      <c r="BE149" s="98"/>
      <c r="BF149" s="98"/>
      <c r="BG149" s="98"/>
      <c r="BH149" s="98"/>
      <c r="BI149" s="98" t="s">
        <v>225</v>
      </c>
      <c r="BJ149" s="98"/>
      <c r="BK149" s="98"/>
      <c r="BL149" s="98"/>
      <c r="BM149" s="98"/>
      <c r="BN149" s="98"/>
      <c r="BO149" s="98"/>
      <c r="BP149" s="98"/>
      <c r="BQ149" s="98"/>
      <c r="BR149" s="98"/>
    </row>
    <row r="150" spans="1:79" ht="30" customHeight="1" x14ac:dyDescent="0.25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1"/>
      <c r="U150" s="98" t="s">
        <v>4</v>
      </c>
      <c r="V150" s="98"/>
      <c r="W150" s="98"/>
      <c r="X150" s="98"/>
      <c r="Y150" s="98"/>
      <c r="Z150" s="98" t="s">
        <v>3</v>
      </c>
      <c r="AA150" s="98"/>
      <c r="AB150" s="98"/>
      <c r="AC150" s="98"/>
      <c r="AD150" s="98"/>
      <c r="AE150" s="98" t="s">
        <v>4</v>
      </c>
      <c r="AF150" s="98"/>
      <c r="AG150" s="98"/>
      <c r="AH150" s="98"/>
      <c r="AI150" s="98"/>
      <c r="AJ150" s="98" t="s">
        <v>3</v>
      </c>
      <c r="AK150" s="98"/>
      <c r="AL150" s="98"/>
      <c r="AM150" s="98"/>
      <c r="AN150" s="98"/>
      <c r="AO150" s="98" t="s">
        <v>4</v>
      </c>
      <c r="AP150" s="98"/>
      <c r="AQ150" s="98"/>
      <c r="AR150" s="98"/>
      <c r="AS150" s="98"/>
      <c r="AT150" s="98" t="s">
        <v>3</v>
      </c>
      <c r="AU150" s="98"/>
      <c r="AV150" s="98"/>
      <c r="AW150" s="98"/>
      <c r="AX150" s="98"/>
      <c r="AY150" s="98" t="s">
        <v>4</v>
      </c>
      <c r="AZ150" s="98"/>
      <c r="BA150" s="98"/>
      <c r="BB150" s="98"/>
      <c r="BC150" s="98"/>
      <c r="BD150" s="98" t="s">
        <v>3</v>
      </c>
      <c r="BE150" s="98"/>
      <c r="BF150" s="98"/>
      <c r="BG150" s="98"/>
      <c r="BH150" s="98"/>
      <c r="BI150" s="98" t="s">
        <v>4</v>
      </c>
      <c r="BJ150" s="98"/>
      <c r="BK150" s="98"/>
      <c r="BL150" s="98"/>
      <c r="BM150" s="98"/>
      <c r="BN150" s="98" t="s">
        <v>3</v>
      </c>
      <c r="BO150" s="98"/>
      <c r="BP150" s="98"/>
      <c r="BQ150" s="98"/>
      <c r="BR150" s="98"/>
    </row>
    <row r="151" spans="1:79" ht="15" customHeight="1" x14ac:dyDescent="0.25">
      <c r="A151" s="34">
        <v>1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6"/>
      <c r="U151" s="98">
        <v>2</v>
      </c>
      <c r="V151" s="98"/>
      <c r="W151" s="98"/>
      <c r="X151" s="98"/>
      <c r="Y151" s="98"/>
      <c r="Z151" s="98">
        <v>3</v>
      </c>
      <c r="AA151" s="98"/>
      <c r="AB151" s="98"/>
      <c r="AC151" s="98"/>
      <c r="AD151" s="98"/>
      <c r="AE151" s="98">
        <v>4</v>
      </c>
      <c r="AF151" s="98"/>
      <c r="AG151" s="98"/>
      <c r="AH151" s="98"/>
      <c r="AI151" s="98"/>
      <c r="AJ151" s="98">
        <v>5</v>
      </c>
      <c r="AK151" s="98"/>
      <c r="AL151" s="98"/>
      <c r="AM151" s="98"/>
      <c r="AN151" s="98"/>
      <c r="AO151" s="98">
        <v>6</v>
      </c>
      <c r="AP151" s="98"/>
      <c r="AQ151" s="98"/>
      <c r="AR151" s="98"/>
      <c r="AS151" s="98"/>
      <c r="AT151" s="98">
        <v>7</v>
      </c>
      <c r="AU151" s="98"/>
      <c r="AV151" s="98"/>
      <c r="AW151" s="98"/>
      <c r="AX151" s="98"/>
      <c r="AY151" s="98">
        <v>8</v>
      </c>
      <c r="AZ151" s="98"/>
      <c r="BA151" s="98"/>
      <c r="BB151" s="98"/>
      <c r="BC151" s="98"/>
      <c r="BD151" s="98">
        <v>9</v>
      </c>
      <c r="BE151" s="98"/>
      <c r="BF151" s="98"/>
      <c r="BG151" s="98"/>
      <c r="BH151" s="98"/>
      <c r="BI151" s="98">
        <v>10</v>
      </c>
      <c r="BJ151" s="98"/>
      <c r="BK151" s="98"/>
      <c r="BL151" s="98"/>
      <c r="BM151" s="98"/>
      <c r="BN151" s="98">
        <v>11</v>
      </c>
      <c r="BO151" s="98"/>
      <c r="BP151" s="98"/>
      <c r="BQ151" s="98"/>
      <c r="BR151" s="98"/>
    </row>
    <row r="152" spans="1:79" s="1" customFormat="1" ht="15.75" hidden="1" customHeight="1" x14ac:dyDescent="0.25">
      <c r="A152" s="103" t="s">
        <v>57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5"/>
      <c r="U152" s="113" t="s">
        <v>65</v>
      </c>
      <c r="V152" s="113"/>
      <c r="W152" s="113"/>
      <c r="X152" s="113"/>
      <c r="Y152" s="113"/>
      <c r="Z152" s="139" t="s">
        <v>66</v>
      </c>
      <c r="AA152" s="139"/>
      <c r="AB152" s="139"/>
      <c r="AC152" s="139"/>
      <c r="AD152" s="139"/>
      <c r="AE152" s="113" t="s">
        <v>67</v>
      </c>
      <c r="AF152" s="113"/>
      <c r="AG152" s="113"/>
      <c r="AH152" s="113"/>
      <c r="AI152" s="113"/>
      <c r="AJ152" s="139" t="s">
        <v>68</v>
      </c>
      <c r="AK152" s="139"/>
      <c r="AL152" s="139"/>
      <c r="AM152" s="139"/>
      <c r="AN152" s="139"/>
      <c r="AO152" s="113" t="s">
        <v>58</v>
      </c>
      <c r="AP152" s="113"/>
      <c r="AQ152" s="113"/>
      <c r="AR152" s="113"/>
      <c r="AS152" s="113"/>
      <c r="AT152" s="139" t="s">
        <v>59</v>
      </c>
      <c r="AU152" s="139"/>
      <c r="AV152" s="139"/>
      <c r="AW152" s="139"/>
      <c r="AX152" s="139"/>
      <c r="AY152" s="113" t="s">
        <v>60</v>
      </c>
      <c r="AZ152" s="113"/>
      <c r="BA152" s="113"/>
      <c r="BB152" s="113"/>
      <c r="BC152" s="113"/>
      <c r="BD152" s="139" t="s">
        <v>61</v>
      </c>
      <c r="BE152" s="139"/>
      <c r="BF152" s="139"/>
      <c r="BG152" s="139"/>
      <c r="BH152" s="139"/>
      <c r="BI152" s="113" t="s">
        <v>62</v>
      </c>
      <c r="BJ152" s="113"/>
      <c r="BK152" s="113"/>
      <c r="BL152" s="113"/>
      <c r="BM152" s="113"/>
      <c r="BN152" s="139" t="s">
        <v>63</v>
      </c>
      <c r="BO152" s="139"/>
      <c r="BP152" s="139"/>
      <c r="BQ152" s="139"/>
      <c r="BR152" s="139"/>
      <c r="CA152" t="s">
        <v>41</v>
      </c>
    </row>
    <row r="153" spans="1:79" s="6" customFormat="1" ht="12.75" customHeight="1" x14ac:dyDescent="0.25">
      <c r="A153" s="115" t="s">
        <v>147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7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CA153" s="6" t="s">
        <v>42</v>
      </c>
    </row>
    <row r="154" spans="1:79" s="25" customFormat="1" ht="26.4" customHeight="1" x14ac:dyDescent="0.25">
      <c r="A154" s="70" t="s">
        <v>188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2"/>
      <c r="U154" s="30" t="s">
        <v>173</v>
      </c>
      <c r="V154" s="30"/>
      <c r="W154" s="30"/>
      <c r="X154" s="30"/>
      <c r="Y154" s="30"/>
      <c r="Z154" s="30"/>
      <c r="AA154" s="30"/>
      <c r="AB154" s="30"/>
      <c r="AC154" s="30"/>
      <c r="AD154" s="30"/>
      <c r="AE154" s="30" t="s">
        <v>173</v>
      </c>
      <c r="AF154" s="30"/>
      <c r="AG154" s="30"/>
      <c r="AH154" s="30"/>
      <c r="AI154" s="30"/>
      <c r="AJ154" s="30"/>
      <c r="AK154" s="30"/>
      <c r="AL154" s="30"/>
      <c r="AM154" s="30"/>
      <c r="AN154" s="30"/>
      <c r="AO154" s="30" t="s">
        <v>173</v>
      </c>
      <c r="AP154" s="30"/>
      <c r="AQ154" s="30"/>
      <c r="AR154" s="30"/>
      <c r="AS154" s="30"/>
      <c r="AT154" s="30"/>
      <c r="AU154" s="30"/>
      <c r="AV154" s="30"/>
      <c r="AW154" s="30"/>
      <c r="AX154" s="30"/>
      <c r="AY154" s="30" t="s">
        <v>173</v>
      </c>
      <c r="AZ154" s="30"/>
      <c r="BA154" s="30"/>
      <c r="BB154" s="30"/>
      <c r="BC154" s="30"/>
      <c r="BD154" s="30"/>
      <c r="BE154" s="30"/>
      <c r="BF154" s="30"/>
      <c r="BG154" s="30"/>
      <c r="BH154" s="30"/>
      <c r="BI154" s="30" t="s">
        <v>173</v>
      </c>
      <c r="BJ154" s="30"/>
      <c r="BK154" s="30"/>
      <c r="BL154" s="30"/>
      <c r="BM154" s="30"/>
      <c r="BN154" s="30"/>
      <c r="BO154" s="30"/>
      <c r="BP154" s="30"/>
      <c r="BQ154" s="30"/>
      <c r="BR154" s="30"/>
    </row>
    <row r="157" spans="1:79" ht="14.25" customHeight="1" x14ac:dyDescent="0.25">
      <c r="A157" s="76" t="s">
        <v>125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</row>
    <row r="158" spans="1:79" ht="15" customHeight="1" x14ac:dyDescent="0.25">
      <c r="A158" s="43" t="s">
        <v>6</v>
      </c>
      <c r="B158" s="44"/>
      <c r="C158" s="44"/>
      <c r="D158" s="43" t="s">
        <v>10</v>
      </c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5"/>
      <c r="W158" s="98" t="s">
        <v>199</v>
      </c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 t="s">
        <v>203</v>
      </c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 t="s">
        <v>214</v>
      </c>
      <c r="AV158" s="98"/>
      <c r="AW158" s="98"/>
      <c r="AX158" s="98"/>
      <c r="AY158" s="98"/>
      <c r="AZ158" s="98"/>
      <c r="BA158" s="98" t="s">
        <v>221</v>
      </c>
      <c r="BB158" s="98"/>
      <c r="BC158" s="98"/>
      <c r="BD158" s="98"/>
      <c r="BE158" s="98"/>
      <c r="BF158" s="98"/>
      <c r="BG158" s="98" t="s">
        <v>230</v>
      </c>
      <c r="BH158" s="98"/>
      <c r="BI158" s="98"/>
      <c r="BJ158" s="98"/>
      <c r="BK158" s="98"/>
      <c r="BL158" s="98"/>
    </row>
    <row r="159" spans="1:79" ht="15" customHeight="1" x14ac:dyDescent="0.25">
      <c r="A159" s="46"/>
      <c r="B159" s="47"/>
      <c r="C159" s="47"/>
      <c r="D159" s="46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8"/>
      <c r="W159" s="98" t="s">
        <v>4</v>
      </c>
      <c r="X159" s="98"/>
      <c r="Y159" s="98"/>
      <c r="Z159" s="98"/>
      <c r="AA159" s="98"/>
      <c r="AB159" s="98"/>
      <c r="AC159" s="98" t="s">
        <v>3</v>
      </c>
      <c r="AD159" s="98"/>
      <c r="AE159" s="98"/>
      <c r="AF159" s="98"/>
      <c r="AG159" s="98"/>
      <c r="AH159" s="98"/>
      <c r="AI159" s="98" t="s">
        <v>4</v>
      </c>
      <c r="AJ159" s="98"/>
      <c r="AK159" s="98"/>
      <c r="AL159" s="98"/>
      <c r="AM159" s="98"/>
      <c r="AN159" s="98"/>
      <c r="AO159" s="98" t="s">
        <v>3</v>
      </c>
      <c r="AP159" s="98"/>
      <c r="AQ159" s="98"/>
      <c r="AR159" s="98"/>
      <c r="AS159" s="98"/>
      <c r="AT159" s="98"/>
      <c r="AU159" s="134" t="s">
        <v>4</v>
      </c>
      <c r="AV159" s="134"/>
      <c r="AW159" s="134"/>
      <c r="AX159" s="134" t="s">
        <v>3</v>
      </c>
      <c r="AY159" s="134"/>
      <c r="AZ159" s="134"/>
      <c r="BA159" s="134" t="s">
        <v>4</v>
      </c>
      <c r="BB159" s="134"/>
      <c r="BC159" s="134"/>
      <c r="BD159" s="134" t="s">
        <v>3</v>
      </c>
      <c r="BE159" s="134"/>
      <c r="BF159" s="134"/>
      <c r="BG159" s="134" t="s">
        <v>4</v>
      </c>
      <c r="BH159" s="134"/>
      <c r="BI159" s="134"/>
      <c r="BJ159" s="134" t="s">
        <v>3</v>
      </c>
      <c r="BK159" s="134"/>
      <c r="BL159" s="134"/>
    </row>
    <row r="160" spans="1:79" ht="57" customHeight="1" x14ac:dyDescent="0.25">
      <c r="A160" s="49"/>
      <c r="B160" s="50"/>
      <c r="C160" s="50"/>
      <c r="D160" s="49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1"/>
      <c r="W160" s="98" t="s">
        <v>12</v>
      </c>
      <c r="X160" s="98"/>
      <c r="Y160" s="98"/>
      <c r="Z160" s="98" t="s">
        <v>11</v>
      </c>
      <c r="AA160" s="98"/>
      <c r="AB160" s="98"/>
      <c r="AC160" s="98" t="s">
        <v>12</v>
      </c>
      <c r="AD160" s="98"/>
      <c r="AE160" s="98"/>
      <c r="AF160" s="98" t="s">
        <v>11</v>
      </c>
      <c r="AG160" s="98"/>
      <c r="AH160" s="98"/>
      <c r="AI160" s="98" t="s">
        <v>12</v>
      </c>
      <c r="AJ160" s="98"/>
      <c r="AK160" s="98"/>
      <c r="AL160" s="98" t="s">
        <v>11</v>
      </c>
      <c r="AM160" s="98"/>
      <c r="AN160" s="98"/>
      <c r="AO160" s="98" t="s">
        <v>12</v>
      </c>
      <c r="AP160" s="98"/>
      <c r="AQ160" s="98"/>
      <c r="AR160" s="98" t="s">
        <v>11</v>
      </c>
      <c r="AS160" s="98"/>
      <c r="AT160" s="98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</row>
    <row r="161" spans="1:79" ht="15" customHeight="1" x14ac:dyDescent="0.25">
      <c r="A161" s="34">
        <v>1</v>
      </c>
      <c r="B161" s="35"/>
      <c r="C161" s="35"/>
      <c r="D161" s="34">
        <v>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6"/>
      <c r="W161" s="98">
        <v>3</v>
      </c>
      <c r="X161" s="98"/>
      <c r="Y161" s="98"/>
      <c r="Z161" s="98">
        <v>4</v>
      </c>
      <c r="AA161" s="98"/>
      <c r="AB161" s="98"/>
      <c r="AC161" s="98">
        <v>5</v>
      </c>
      <c r="AD161" s="98"/>
      <c r="AE161" s="98"/>
      <c r="AF161" s="98">
        <v>6</v>
      </c>
      <c r="AG161" s="98"/>
      <c r="AH161" s="98"/>
      <c r="AI161" s="98">
        <v>7</v>
      </c>
      <c r="AJ161" s="98"/>
      <c r="AK161" s="98"/>
      <c r="AL161" s="98">
        <v>8</v>
      </c>
      <c r="AM161" s="98"/>
      <c r="AN161" s="98"/>
      <c r="AO161" s="98">
        <v>9</v>
      </c>
      <c r="AP161" s="98"/>
      <c r="AQ161" s="98"/>
      <c r="AR161" s="98">
        <v>10</v>
      </c>
      <c r="AS161" s="98"/>
      <c r="AT161" s="98"/>
      <c r="AU161" s="98">
        <v>11</v>
      </c>
      <c r="AV161" s="98"/>
      <c r="AW161" s="98"/>
      <c r="AX161" s="98">
        <v>12</v>
      </c>
      <c r="AY161" s="98"/>
      <c r="AZ161" s="98"/>
      <c r="BA161" s="98">
        <v>13</v>
      </c>
      <c r="BB161" s="98"/>
      <c r="BC161" s="98"/>
      <c r="BD161" s="98">
        <v>14</v>
      </c>
      <c r="BE161" s="98"/>
      <c r="BF161" s="98"/>
      <c r="BG161" s="98">
        <v>15</v>
      </c>
      <c r="BH161" s="98"/>
      <c r="BI161" s="98"/>
      <c r="BJ161" s="98">
        <v>16</v>
      </c>
      <c r="BK161" s="98"/>
      <c r="BL161" s="98"/>
    </row>
    <row r="162" spans="1:79" s="1" customFormat="1" ht="12.75" hidden="1" customHeight="1" x14ac:dyDescent="0.25">
      <c r="A162" s="103" t="s">
        <v>69</v>
      </c>
      <c r="B162" s="104"/>
      <c r="C162" s="104"/>
      <c r="D162" s="103" t="s">
        <v>57</v>
      </c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5"/>
      <c r="W162" s="113" t="s">
        <v>72</v>
      </c>
      <c r="X162" s="113"/>
      <c r="Y162" s="113"/>
      <c r="Z162" s="113" t="s">
        <v>73</v>
      </c>
      <c r="AA162" s="113"/>
      <c r="AB162" s="113"/>
      <c r="AC162" s="139" t="s">
        <v>74</v>
      </c>
      <c r="AD162" s="139"/>
      <c r="AE162" s="139"/>
      <c r="AF162" s="139" t="s">
        <v>75</v>
      </c>
      <c r="AG162" s="139"/>
      <c r="AH162" s="139"/>
      <c r="AI162" s="113" t="s">
        <v>76</v>
      </c>
      <c r="AJ162" s="113"/>
      <c r="AK162" s="113"/>
      <c r="AL162" s="113" t="s">
        <v>77</v>
      </c>
      <c r="AM162" s="113"/>
      <c r="AN162" s="113"/>
      <c r="AO162" s="139" t="s">
        <v>104</v>
      </c>
      <c r="AP162" s="139"/>
      <c r="AQ162" s="139"/>
      <c r="AR162" s="139" t="s">
        <v>78</v>
      </c>
      <c r="AS162" s="139"/>
      <c r="AT162" s="139"/>
      <c r="AU162" s="113" t="s">
        <v>105</v>
      </c>
      <c r="AV162" s="113"/>
      <c r="AW162" s="113"/>
      <c r="AX162" s="139" t="s">
        <v>106</v>
      </c>
      <c r="AY162" s="139"/>
      <c r="AZ162" s="139"/>
      <c r="BA162" s="113" t="s">
        <v>107</v>
      </c>
      <c r="BB162" s="113"/>
      <c r="BC162" s="113"/>
      <c r="BD162" s="139" t="s">
        <v>108</v>
      </c>
      <c r="BE162" s="139"/>
      <c r="BF162" s="139"/>
      <c r="BG162" s="113" t="s">
        <v>109</v>
      </c>
      <c r="BH162" s="113"/>
      <c r="BI162" s="113"/>
      <c r="BJ162" s="139" t="s">
        <v>110</v>
      </c>
      <c r="BK162" s="139"/>
      <c r="BL162" s="139"/>
      <c r="CA162" s="1" t="s">
        <v>103</v>
      </c>
    </row>
    <row r="163" spans="1:79" s="6" customFormat="1" ht="13.2" customHeight="1" x14ac:dyDescent="0.25">
      <c r="A163" s="115">
        <v>1</v>
      </c>
      <c r="B163" s="116"/>
      <c r="C163" s="116"/>
      <c r="D163" s="118" t="s">
        <v>189</v>
      </c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2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CA163" s="6" t="s">
        <v>43</v>
      </c>
    </row>
    <row r="164" spans="1:79" s="25" customFormat="1" ht="26.4" customHeight="1" x14ac:dyDescent="0.25">
      <c r="A164" s="26">
        <v>2</v>
      </c>
      <c r="B164" s="27"/>
      <c r="C164" s="27"/>
      <c r="D164" s="70" t="s">
        <v>190</v>
      </c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2"/>
      <c r="W164" s="143" t="s">
        <v>173</v>
      </c>
      <c r="X164" s="143"/>
      <c r="Y164" s="143"/>
      <c r="Z164" s="143" t="s">
        <v>173</v>
      </c>
      <c r="AA164" s="143"/>
      <c r="AB164" s="143"/>
      <c r="AC164" s="143"/>
      <c r="AD164" s="143"/>
      <c r="AE164" s="143"/>
      <c r="AF164" s="143"/>
      <c r="AG164" s="143"/>
      <c r="AH164" s="143"/>
      <c r="AI164" s="143" t="s">
        <v>173</v>
      </c>
      <c r="AJ164" s="143"/>
      <c r="AK164" s="143"/>
      <c r="AL164" s="143" t="s">
        <v>173</v>
      </c>
      <c r="AM164" s="143"/>
      <c r="AN164" s="143"/>
      <c r="AO164" s="143"/>
      <c r="AP164" s="143"/>
      <c r="AQ164" s="143"/>
      <c r="AR164" s="143"/>
      <c r="AS164" s="143"/>
      <c r="AT164" s="143"/>
      <c r="AU164" s="143" t="s">
        <v>173</v>
      </c>
      <c r="AV164" s="143"/>
      <c r="AW164" s="143"/>
      <c r="AX164" s="143"/>
      <c r="AY164" s="143"/>
      <c r="AZ164" s="143"/>
      <c r="BA164" s="143" t="s">
        <v>173</v>
      </c>
      <c r="BB164" s="143"/>
      <c r="BC164" s="143"/>
      <c r="BD164" s="143"/>
      <c r="BE164" s="143"/>
      <c r="BF164" s="143"/>
      <c r="BG164" s="143" t="s">
        <v>173</v>
      </c>
      <c r="BH164" s="143"/>
      <c r="BI164" s="143"/>
      <c r="BJ164" s="143"/>
      <c r="BK164" s="143"/>
      <c r="BL164" s="143"/>
    </row>
    <row r="166" spans="1:79" hidden="1" x14ac:dyDescent="0.25"/>
    <row r="167" spans="1:79" ht="14.25" customHeight="1" x14ac:dyDescent="0.25">
      <c r="A167" s="76" t="s">
        <v>153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</row>
    <row r="168" spans="1:79" ht="14.25" customHeight="1" x14ac:dyDescent="0.25">
      <c r="A168" s="76" t="s">
        <v>215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</row>
    <row r="169" spans="1:79" ht="15" customHeight="1" x14ac:dyDescent="0.25">
      <c r="A169" s="97" t="s">
        <v>198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</row>
    <row r="170" spans="1:79" ht="15" customHeight="1" x14ac:dyDescent="0.25">
      <c r="A170" s="98" t="s">
        <v>6</v>
      </c>
      <c r="B170" s="98"/>
      <c r="C170" s="98"/>
      <c r="D170" s="98"/>
      <c r="E170" s="98"/>
      <c r="F170" s="98"/>
      <c r="G170" s="98" t="s">
        <v>126</v>
      </c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 t="s">
        <v>13</v>
      </c>
      <c r="U170" s="98"/>
      <c r="V170" s="98"/>
      <c r="W170" s="98"/>
      <c r="X170" s="98"/>
      <c r="Y170" s="98"/>
      <c r="Z170" s="98"/>
      <c r="AA170" s="34" t="s">
        <v>199</v>
      </c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5"/>
      <c r="AP170" s="34" t="s">
        <v>202</v>
      </c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6"/>
      <c r="BE170" s="34" t="s">
        <v>209</v>
      </c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6"/>
    </row>
    <row r="171" spans="1:79" ht="32.1" customHeight="1" x14ac:dyDescent="0.2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 t="s">
        <v>4</v>
      </c>
      <c r="AB171" s="98"/>
      <c r="AC171" s="98"/>
      <c r="AD171" s="98"/>
      <c r="AE171" s="98"/>
      <c r="AF171" s="98" t="s">
        <v>3</v>
      </c>
      <c r="AG171" s="98"/>
      <c r="AH171" s="98"/>
      <c r="AI171" s="98"/>
      <c r="AJ171" s="98"/>
      <c r="AK171" s="98" t="s">
        <v>89</v>
      </c>
      <c r="AL171" s="98"/>
      <c r="AM171" s="98"/>
      <c r="AN171" s="98"/>
      <c r="AO171" s="98"/>
      <c r="AP171" s="98" t="s">
        <v>4</v>
      </c>
      <c r="AQ171" s="98"/>
      <c r="AR171" s="98"/>
      <c r="AS171" s="98"/>
      <c r="AT171" s="98"/>
      <c r="AU171" s="98" t="s">
        <v>3</v>
      </c>
      <c r="AV171" s="98"/>
      <c r="AW171" s="98"/>
      <c r="AX171" s="98"/>
      <c r="AY171" s="98"/>
      <c r="AZ171" s="98" t="s">
        <v>96</v>
      </c>
      <c r="BA171" s="98"/>
      <c r="BB171" s="98"/>
      <c r="BC171" s="98"/>
      <c r="BD171" s="98"/>
      <c r="BE171" s="98" t="s">
        <v>4</v>
      </c>
      <c r="BF171" s="98"/>
      <c r="BG171" s="98"/>
      <c r="BH171" s="98"/>
      <c r="BI171" s="98"/>
      <c r="BJ171" s="98" t="s">
        <v>3</v>
      </c>
      <c r="BK171" s="98"/>
      <c r="BL171" s="98"/>
      <c r="BM171" s="98"/>
      <c r="BN171" s="98"/>
      <c r="BO171" s="98" t="s">
        <v>127</v>
      </c>
      <c r="BP171" s="98"/>
      <c r="BQ171" s="98"/>
      <c r="BR171" s="98"/>
      <c r="BS171" s="98"/>
    </row>
    <row r="172" spans="1:79" ht="15" customHeight="1" x14ac:dyDescent="0.25">
      <c r="A172" s="98">
        <v>1</v>
      </c>
      <c r="B172" s="98"/>
      <c r="C172" s="98"/>
      <c r="D172" s="98"/>
      <c r="E172" s="98"/>
      <c r="F172" s="98"/>
      <c r="G172" s="98">
        <v>2</v>
      </c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>
        <v>3</v>
      </c>
      <c r="U172" s="98"/>
      <c r="V172" s="98"/>
      <c r="W172" s="98"/>
      <c r="X172" s="98"/>
      <c r="Y172" s="98"/>
      <c r="Z172" s="98"/>
      <c r="AA172" s="98">
        <v>4</v>
      </c>
      <c r="AB172" s="98"/>
      <c r="AC172" s="98"/>
      <c r="AD172" s="98"/>
      <c r="AE172" s="98"/>
      <c r="AF172" s="98">
        <v>5</v>
      </c>
      <c r="AG172" s="98"/>
      <c r="AH172" s="98"/>
      <c r="AI172" s="98"/>
      <c r="AJ172" s="98"/>
      <c r="AK172" s="98">
        <v>6</v>
      </c>
      <c r="AL172" s="98"/>
      <c r="AM172" s="98"/>
      <c r="AN172" s="98"/>
      <c r="AO172" s="98"/>
      <c r="AP172" s="98">
        <v>7</v>
      </c>
      <c r="AQ172" s="98"/>
      <c r="AR172" s="98"/>
      <c r="AS172" s="98"/>
      <c r="AT172" s="98"/>
      <c r="AU172" s="98">
        <v>8</v>
      </c>
      <c r="AV172" s="98"/>
      <c r="AW172" s="98"/>
      <c r="AX172" s="98"/>
      <c r="AY172" s="98"/>
      <c r="AZ172" s="98">
        <v>9</v>
      </c>
      <c r="BA172" s="98"/>
      <c r="BB172" s="98"/>
      <c r="BC172" s="98"/>
      <c r="BD172" s="98"/>
      <c r="BE172" s="98">
        <v>10</v>
      </c>
      <c r="BF172" s="98"/>
      <c r="BG172" s="98"/>
      <c r="BH172" s="98"/>
      <c r="BI172" s="98"/>
      <c r="BJ172" s="98">
        <v>11</v>
      </c>
      <c r="BK172" s="98"/>
      <c r="BL172" s="98"/>
      <c r="BM172" s="98"/>
      <c r="BN172" s="98"/>
      <c r="BO172" s="98">
        <v>12</v>
      </c>
      <c r="BP172" s="98"/>
      <c r="BQ172" s="98"/>
      <c r="BR172" s="98"/>
      <c r="BS172" s="98"/>
    </row>
    <row r="173" spans="1:79" s="1" customFormat="1" ht="15" hidden="1" customHeight="1" x14ac:dyDescent="0.25">
      <c r="A173" s="113" t="s">
        <v>69</v>
      </c>
      <c r="B173" s="113"/>
      <c r="C173" s="113"/>
      <c r="D173" s="113"/>
      <c r="E173" s="113"/>
      <c r="F173" s="113"/>
      <c r="G173" s="146" t="s">
        <v>57</v>
      </c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 t="s">
        <v>79</v>
      </c>
      <c r="U173" s="146"/>
      <c r="V173" s="146"/>
      <c r="W173" s="146"/>
      <c r="X173" s="146"/>
      <c r="Y173" s="146"/>
      <c r="Z173" s="146"/>
      <c r="AA173" s="139" t="s">
        <v>65</v>
      </c>
      <c r="AB173" s="139"/>
      <c r="AC173" s="139"/>
      <c r="AD173" s="139"/>
      <c r="AE173" s="139"/>
      <c r="AF173" s="139" t="s">
        <v>66</v>
      </c>
      <c r="AG173" s="139"/>
      <c r="AH173" s="139"/>
      <c r="AI173" s="139"/>
      <c r="AJ173" s="139"/>
      <c r="AK173" s="127" t="s">
        <v>122</v>
      </c>
      <c r="AL173" s="127"/>
      <c r="AM173" s="127"/>
      <c r="AN173" s="127"/>
      <c r="AO173" s="127"/>
      <c r="AP173" s="139" t="s">
        <v>67</v>
      </c>
      <c r="AQ173" s="139"/>
      <c r="AR173" s="139"/>
      <c r="AS173" s="139"/>
      <c r="AT173" s="139"/>
      <c r="AU173" s="139" t="s">
        <v>68</v>
      </c>
      <c r="AV173" s="139"/>
      <c r="AW173" s="139"/>
      <c r="AX173" s="139"/>
      <c r="AY173" s="139"/>
      <c r="AZ173" s="127" t="s">
        <v>122</v>
      </c>
      <c r="BA173" s="127"/>
      <c r="BB173" s="127"/>
      <c r="BC173" s="127"/>
      <c r="BD173" s="127"/>
      <c r="BE173" s="139" t="s">
        <v>58</v>
      </c>
      <c r="BF173" s="139"/>
      <c r="BG173" s="139"/>
      <c r="BH173" s="139"/>
      <c r="BI173" s="139"/>
      <c r="BJ173" s="139" t="s">
        <v>59</v>
      </c>
      <c r="BK173" s="139"/>
      <c r="BL173" s="139"/>
      <c r="BM173" s="139"/>
      <c r="BN173" s="139"/>
      <c r="BO173" s="127" t="s">
        <v>122</v>
      </c>
      <c r="BP173" s="127"/>
      <c r="BQ173" s="127"/>
      <c r="BR173" s="127"/>
      <c r="BS173" s="127"/>
      <c r="CA173" s="1" t="s">
        <v>44</v>
      </c>
    </row>
    <row r="174" spans="1:79" s="25" customFormat="1" ht="52.2" customHeight="1" x14ac:dyDescent="0.25">
      <c r="A174" s="29">
        <v>1</v>
      </c>
      <c r="B174" s="29"/>
      <c r="C174" s="29"/>
      <c r="D174" s="29"/>
      <c r="E174" s="29"/>
      <c r="F174" s="29"/>
      <c r="G174" s="26" t="s">
        <v>191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8"/>
      <c r="T174" s="147" t="s">
        <v>192</v>
      </c>
      <c r="U174" s="27"/>
      <c r="V174" s="27"/>
      <c r="W174" s="27"/>
      <c r="X174" s="27"/>
      <c r="Y174" s="27"/>
      <c r="Z174" s="28"/>
      <c r="AA174" s="102">
        <v>0</v>
      </c>
      <c r="AB174" s="102"/>
      <c r="AC174" s="102"/>
      <c r="AD174" s="102"/>
      <c r="AE174" s="102"/>
      <c r="AF174" s="102">
        <v>0</v>
      </c>
      <c r="AG174" s="102"/>
      <c r="AH174" s="102"/>
      <c r="AI174" s="102"/>
      <c r="AJ174" s="102"/>
      <c r="AK174" s="102">
        <f>IF(ISNUMBER(AA174),AA174,0)+IF(ISNUMBER(AF174),AF174,0)</f>
        <v>0</v>
      </c>
      <c r="AL174" s="102"/>
      <c r="AM174" s="102"/>
      <c r="AN174" s="102"/>
      <c r="AO174" s="102"/>
      <c r="AP174" s="102">
        <v>0</v>
      </c>
      <c r="AQ174" s="102"/>
      <c r="AR174" s="102"/>
      <c r="AS174" s="102"/>
      <c r="AT174" s="102"/>
      <c r="AU174" s="102">
        <v>0</v>
      </c>
      <c r="AV174" s="102"/>
      <c r="AW174" s="102"/>
      <c r="AX174" s="102"/>
      <c r="AY174" s="102"/>
      <c r="AZ174" s="102">
        <f>IF(ISNUMBER(AP174),AP174,0)+IF(ISNUMBER(AU174),AU174,0)</f>
        <v>0</v>
      </c>
      <c r="BA174" s="102"/>
      <c r="BB174" s="102"/>
      <c r="BC174" s="102"/>
      <c r="BD174" s="102"/>
      <c r="BE174" s="102">
        <f>1968927</f>
        <v>1968927</v>
      </c>
      <c r="BF174" s="102"/>
      <c r="BG174" s="102"/>
      <c r="BH174" s="102"/>
      <c r="BI174" s="102"/>
      <c r="BJ174" s="102">
        <v>0</v>
      </c>
      <c r="BK174" s="102"/>
      <c r="BL174" s="102"/>
      <c r="BM174" s="102"/>
      <c r="BN174" s="102"/>
      <c r="BO174" s="102">
        <f>IF(ISNUMBER(BE174),BE174,0)+IF(ISNUMBER(BJ174),BJ174,0)</f>
        <v>1968927</v>
      </c>
      <c r="BP174" s="102"/>
      <c r="BQ174" s="102"/>
      <c r="BR174" s="102"/>
      <c r="BS174" s="102"/>
      <c r="CA174" s="25" t="s">
        <v>45</v>
      </c>
    </row>
    <row r="175" spans="1:79" s="25" customFormat="1" ht="52.2" hidden="1" customHeight="1" x14ac:dyDescent="0.25">
      <c r="A175" s="26">
        <v>2</v>
      </c>
      <c r="B175" s="27"/>
      <c r="C175" s="27"/>
      <c r="D175" s="27"/>
      <c r="E175" s="27"/>
      <c r="F175" s="28"/>
      <c r="G175" s="26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8"/>
      <c r="T175" s="147"/>
      <c r="U175" s="148"/>
      <c r="V175" s="148"/>
      <c r="W175" s="148"/>
      <c r="X175" s="148"/>
      <c r="Y175" s="148"/>
      <c r="Z175" s="149"/>
      <c r="AA175" s="67"/>
      <c r="AB175" s="68"/>
      <c r="AC175" s="68"/>
      <c r="AD175" s="68"/>
      <c r="AE175" s="69"/>
      <c r="AF175" s="67"/>
      <c r="AG175" s="68"/>
      <c r="AH175" s="68"/>
      <c r="AI175" s="68"/>
      <c r="AJ175" s="69"/>
      <c r="AK175" s="67"/>
      <c r="AL175" s="68"/>
      <c r="AM175" s="68"/>
      <c r="AN175" s="68"/>
      <c r="AO175" s="69"/>
      <c r="AP175" s="67"/>
      <c r="AQ175" s="68"/>
      <c r="AR175" s="68"/>
      <c r="AS175" s="68"/>
      <c r="AT175" s="69"/>
      <c r="AU175" s="67"/>
      <c r="AV175" s="68"/>
      <c r="AW175" s="68"/>
      <c r="AX175" s="68"/>
      <c r="AY175" s="69"/>
      <c r="AZ175" s="67"/>
      <c r="BA175" s="68"/>
      <c r="BB175" s="68"/>
      <c r="BC175" s="68"/>
      <c r="BD175" s="69"/>
      <c r="BE175" s="67">
        <v>98072</v>
      </c>
      <c r="BF175" s="68"/>
      <c r="BG175" s="68"/>
      <c r="BH175" s="68"/>
      <c r="BI175" s="69"/>
      <c r="BJ175" s="67">
        <v>0</v>
      </c>
      <c r="BK175" s="68"/>
      <c r="BL175" s="68"/>
      <c r="BM175" s="68"/>
      <c r="BN175" s="69"/>
      <c r="BO175" s="67">
        <f>BE175</f>
        <v>98072</v>
      </c>
      <c r="BP175" s="68"/>
      <c r="BQ175" s="68"/>
      <c r="BR175" s="68"/>
      <c r="BS175" s="69"/>
    </row>
    <row r="176" spans="1:79" s="6" customFormat="1" ht="22.8" customHeight="1" x14ac:dyDescent="0.25">
      <c r="A176" s="138"/>
      <c r="B176" s="138"/>
      <c r="C176" s="138"/>
      <c r="D176" s="138"/>
      <c r="E176" s="138"/>
      <c r="F176" s="138"/>
      <c r="G176" s="118" t="s">
        <v>147</v>
      </c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20"/>
      <c r="T176" s="151"/>
      <c r="U176" s="119"/>
      <c r="V176" s="119"/>
      <c r="W176" s="119"/>
      <c r="X176" s="119"/>
      <c r="Y176" s="119"/>
      <c r="Z176" s="120"/>
      <c r="AA176" s="114">
        <v>0</v>
      </c>
      <c r="AB176" s="114"/>
      <c r="AC176" s="114"/>
      <c r="AD176" s="114"/>
      <c r="AE176" s="114"/>
      <c r="AF176" s="114">
        <v>0</v>
      </c>
      <c r="AG176" s="114"/>
      <c r="AH176" s="114"/>
      <c r="AI176" s="114"/>
      <c r="AJ176" s="114"/>
      <c r="AK176" s="114">
        <f>IF(ISNUMBER(AA176),AA176,0)+IF(ISNUMBER(AF176),AF176,0)</f>
        <v>0</v>
      </c>
      <c r="AL176" s="114"/>
      <c r="AM176" s="114"/>
      <c r="AN176" s="114"/>
      <c r="AO176" s="114"/>
      <c r="AP176" s="114">
        <v>0</v>
      </c>
      <c r="AQ176" s="114"/>
      <c r="AR176" s="114"/>
      <c r="AS176" s="114"/>
      <c r="AT176" s="114"/>
      <c r="AU176" s="114">
        <v>0</v>
      </c>
      <c r="AV176" s="114"/>
      <c r="AW176" s="114"/>
      <c r="AX176" s="114"/>
      <c r="AY176" s="114"/>
      <c r="AZ176" s="114">
        <f>IF(ISNUMBER(AP176),AP176,0)+IF(ISNUMBER(AU176),AU176,0)</f>
        <v>0</v>
      </c>
      <c r="BA176" s="114"/>
      <c r="BB176" s="114"/>
      <c r="BC176" s="114"/>
      <c r="BD176" s="114"/>
      <c r="BE176" s="114">
        <f>BE174</f>
        <v>1968927</v>
      </c>
      <c r="BF176" s="114"/>
      <c r="BG176" s="114"/>
      <c r="BH176" s="114"/>
      <c r="BI176" s="114"/>
      <c r="BJ176" s="114">
        <v>0</v>
      </c>
      <c r="BK176" s="114"/>
      <c r="BL176" s="114"/>
      <c r="BM176" s="114"/>
      <c r="BN176" s="114"/>
      <c r="BO176" s="114">
        <f>IF(ISNUMBER(BE176),BE176,0)+IF(ISNUMBER(BJ176),BJ176,0)</f>
        <v>1968927</v>
      </c>
      <c r="BP176" s="114"/>
      <c r="BQ176" s="114"/>
      <c r="BR176" s="114"/>
      <c r="BS176" s="114"/>
    </row>
    <row r="178" spans="1:79" ht="13.5" customHeight="1" x14ac:dyDescent="0.25">
      <c r="A178" s="76" t="s">
        <v>231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</row>
    <row r="179" spans="1:79" ht="15" customHeight="1" x14ac:dyDescent="0.25">
      <c r="A179" s="109" t="s">
        <v>198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</row>
    <row r="180" spans="1:79" ht="15" customHeight="1" x14ac:dyDescent="0.25">
      <c r="A180" s="98" t="s">
        <v>6</v>
      </c>
      <c r="B180" s="98"/>
      <c r="C180" s="98"/>
      <c r="D180" s="98"/>
      <c r="E180" s="98"/>
      <c r="F180" s="98"/>
      <c r="G180" s="98" t="s">
        <v>126</v>
      </c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 t="s">
        <v>13</v>
      </c>
      <c r="U180" s="98"/>
      <c r="V180" s="98"/>
      <c r="W180" s="98"/>
      <c r="X180" s="98"/>
      <c r="Y180" s="98"/>
      <c r="Z180" s="98"/>
      <c r="AA180" s="34" t="s">
        <v>220</v>
      </c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5"/>
      <c r="AP180" s="34" t="s">
        <v>225</v>
      </c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6"/>
    </row>
    <row r="181" spans="1:79" ht="32.1" customHeight="1" x14ac:dyDescent="0.2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 t="s">
        <v>4</v>
      </c>
      <c r="AB181" s="98"/>
      <c r="AC181" s="98"/>
      <c r="AD181" s="98"/>
      <c r="AE181" s="98"/>
      <c r="AF181" s="98" t="s">
        <v>3</v>
      </c>
      <c r="AG181" s="98"/>
      <c r="AH181" s="98"/>
      <c r="AI181" s="98"/>
      <c r="AJ181" s="98"/>
      <c r="AK181" s="98" t="s">
        <v>89</v>
      </c>
      <c r="AL181" s="98"/>
      <c r="AM181" s="98"/>
      <c r="AN181" s="98"/>
      <c r="AO181" s="98"/>
      <c r="AP181" s="98" t="s">
        <v>4</v>
      </c>
      <c r="AQ181" s="98"/>
      <c r="AR181" s="98"/>
      <c r="AS181" s="98"/>
      <c r="AT181" s="98"/>
      <c r="AU181" s="98" t="s">
        <v>3</v>
      </c>
      <c r="AV181" s="98"/>
      <c r="AW181" s="98"/>
      <c r="AX181" s="98"/>
      <c r="AY181" s="98"/>
      <c r="AZ181" s="98" t="s">
        <v>96</v>
      </c>
      <c r="BA181" s="98"/>
      <c r="BB181" s="98"/>
      <c r="BC181" s="98"/>
      <c r="BD181" s="98"/>
    </row>
    <row r="182" spans="1:79" ht="15" customHeight="1" x14ac:dyDescent="0.25">
      <c r="A182" s="98">
        <v>1</v>
      </c>
      <c r="B182" s="98"/>
      <c r="C182" s="98"/>
      <c r="D182" s="98"/>
      <c r="E182" s="98"/>
      <c r="F182" s="98"/>
      <c r="G182" s="98">
        <v>2</v>
      </c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>
        <v>3</v>
      </c>
      <c r="U182" s="98"/>
      <c r="V182" s="98"/>
      <c r="W182" s="98"/>
      <c r="X182" s="98"/>
      <c r="Y182" s="98"/>
      <c r="Z182" s="98"/>
      <c r="AA182" s="98">
        <v>4</v>
      </c>
      <c r="AB182" s="98"/>
      <c r="AC182" s="98"/>
      <c r="AD182" s="98"/>
      <c r="AE182" s="98"/>
      <c r="AF182" s="98">
        <v>5</v>
      </c>
      <c r="AG182" s="98"/>
      <c r="AH182" s="98"/>
      <c r="AI182" s="98"/>
      <c r="AJ182" s="98"/>
      <c r="AK182" s="98">
        <v>6</v>
      </c>
      <c r="AL182" s="98"/>
      <c r="AM182" s="98"/>
      <c r="AN182" s="98"/>
      <c r="AO182" s="98"/>
      <c r="AP182" s="98">
        <v>7</v>
      </c>
      <c r="AQ182" s="98"/>
      <c r="AR182" s="98"/>
      <c r="AS182" s="98"/>
      <c r="AT182" s="98"/>
      <c r="AU182" s="98">
        <v>8</v>
      </c>
      <c r="AV182" s="98"/>
      <c r="AW182" s="98"/>
      <c r="AX182" s="98"/>
      <c r="AY182" s="98"/>
      <c r="AZ182" s="98">
        <v>9</v>
      </c>
      <c r="BA182" s="98"/>
      <c r="BB182" s="98"/>
      <c r="BC182" s="98"/>
      <c r="BD182" s="98"/>
    </row>
    <row r="183" spans="1:79" s="1" customFormat="1" ht="49.8" customHeight="1" x14ac:dyDescent="0.25">
      <c r="A183" s="29">
        <v>1</v>
      </c>
      <c r="B183" s="29"/>
      <c r="C183" s="29"/>
      <c r="D183" s="29"/>
      <c r="E183" s="29"/>
      <c r="F183" s="29"/>
      <c r="G183" s="26" t="s">
        <v>191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8"/>
      <c r="T183" s="147" t="s">
        <v>192</v>
      </c>
      <c r="U183" s="27"/>
      <c r="V183" s="27"/>
      <c r="W183" s="27"/>
      <c r="X183" s="27"/>
      <c r="Y183" s="27"/>
      <c r="Z183" s="28"/>
      <c r="AA183" s="30">
        <f>AA185</f>
        <v>2005553</v>
      </c>
      <c r="AB183" s="30"/>
      <c r="AC183" s="30"/>
      <c r="AD183" s="30"/>
      <c r="AE183" s="30"/>
      <c r="AF183" s="30">
        <v>0</v>
      </c>
      <c r="AG183" s="30"/>
      <c r="AH183" s="30"/>
      <c r="AI183" s="30"/>
      <c r="AJ183" s="30"/>
      <c r="AK183" s="30">
        <f>IF(ISNUMBER(AA183),AA183,0)+IF(ISNUMBER(AF183),AF183,0)</f>
        <v>2005553</v>
      </c>
      <c r="AL183" s="30"/>
      <c r="AM183" s="30"/>
      <c r="AN183" s="30"/>
      <c r="AO183" s="30"/>
      <c r="AP183" s="30">
        <f>AO100</f>
        <v>2147948</v>
      </c>
      <c r="AQ183" s="30"/>
      <c r="AR183" s="30"/>
      <c r="AS183" s="30"/>
      <c r="AT183" s="30"/>
      <c r="AU183" s="30">
        <v>0</v>
      </c>
      <c r="AV183" s="30"/>
      <c r="AW183" s="30"/>
      <c r="AX183" s="30"/>
      <c r="AY183" s="30"/>
      <c r="AZ183" s="30">
        <f>IF(ISNUMBER(AP183),AP183,0)+IF(ISNUMBER(AU183),AU183,0)</f>
        <v>2147948</v>
      </c>
      <c r="BA183" s="30"/>
      <c r="BB183" s="30"/>
      <c r="BC183" s="30"/>
      <c r="BD183" s="30"/>
      <c r="CA183" s="1" t="s">
        <v>46</v>
      </c>
    </row>
    <row r="184" spans="1:79" s="25" customFormat="1" ht="52.2" hidden="1" customHeight="1" x14ac:dyDescent="0.25">
      <c r="A184" s="29">
        <v>2</v>
      </c>
      <c r="B184" s="29"/>
      <c r="C184" s="29"/>
      <c r="D184" s="29"/>
      <c r="E184" s="29"/>
      <c r="F184" s="29"/>
      <c r="G184" s="26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8"/>
      <c r="T184" s="150"/>
      <c r="U184" s="132"/>
      <c r="V184" s="132"/>
      <c r="W184" s="132"/>
      <c r="X184" s="132"/>
      <c r="Y184" s="132"/>
      <c r="Z184" s="133"/>
      <c r="AA184" s="30">
        <v>100000</v>
      </c>
      <c r="AB184" s="30"/>
      <c r="AC184" s="30"/>
      <c r="AD184" s="30"/>
      <c r="AE184" s="30"/>
      <c r="AF184" s="30">
        <v>0</v>
      </c>
      <c r="AG184" s="30"/>
      <c r="AH184" s="30"/>
      <c r="AI184" s="30"/>
      <c r="AJ184" s="30"/>
      <c r="AK184" s="30">
        <v>100000</v>
      </c>
      <c r="AL184" s="30"/>
      <c r="AM184" s="30"/>
      <c r="AN184" s="30"/>
      <c r="AO184" s="30"/>
      <c r="AP184" s="30">
        <v>100000</v>
      </c>
      <c r="AQ184" s="30"/>
      <c r="AR184" s="30"/>
      <c r="AS184" s="30"/>
      <c r="AT184" s="30"/>
      <c r="AU184" s="30">
        <v>0</v>
      </c>
      <c r="AV184" s="30"/>
      <c r="AW184" s="30"/>
      <c r="AX184" s="30"/>
      <c r="AY184" s="30"/>
      <c r="AZ184" s="30">
        <v>100000</v>
      </c>
      <c r="BA184" s="30"/>
      <c r="BB184" s="30"/>
      <c r="BC184" s="30"/>
      <c r="BD184" s="30"/>
      <c r="CA184" s="25" t="s">
        <v>47</v>
      </c>
    </row>
    <row r="185" spans="1:79" s="6" customFormat="1" ht="18" customHeight="1" x14ac:dyDescent="0.25">
      <c r="A185" s="138"/>
      <c r="B185" s="138"/>
      <c r="C185" s="138"/>
      <c r="D185" s="138"/>
      <c r="E185" s="138"/>
      <c r="F185" s="138"/>
      <c r="G185" s="118" t="s">
        <v>147</v>
      </c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20"/>
      <c r="T185" s="151"/>
      <c r="U185" s="119"/>
      <c r="V185" s="119"/>
      <c r="W185" s="119"/>
      <c r="X185" s="119"/>
      <c r="Y185" s="119"/>
      <c r="Z185" s="120"/>
      <c r="AA185" s="30">
        <v>2005553</v>
      </c>
      <c r="AB185" s="30"/>
      <c r="AC185" s="30"/>
      <c r="AD185" s="30"/>
      <c r="AE185" s="30"/>
      <c r="AF185" s="142">
        <v>0</v>
      </c>
      <c r="AG185" s="142"/>
      <c r="AH185" s="142"/>
      <c r="AI185" s="142"/>
      <c r="AJ185" s="142"/>
      <c r="AK185" s="142">
        <f>IF(ISNUMBER(AA185),AA185,0)+IF(ISNUMBER(AF185),AF185,0)</f>
        <v>2005553</v>
      </c>
      <c r="AL185" s="142"/>
      <c r="AM185" s="142"/>
      <c r="AN185" s="142"/>
      <c r="AO185" s="142"/>
      <c r="AP185" s="142">
        <f>AP183+AP184</f>
        <v>2247948</v>
      </c>
      <c r="AQ185" s="142"/>
      <c r="AR185" s="142"/>
      <c r="AS185" s="142"/>
      <c r="AT185" s="142"/>
      <c r="AU185" s="142">
        <v>0</v>
      </c>
      <c r="AV185" s="142"/>
      <c r="AW185" s="142"/>
      <c r="AX185" s="142"/>
      <c r="AY185" s="142"/>
      <c r="AZ185" s="142">
        <f>IF(ISNUMBER(AP185),AP185,0)+IF(ISNUMBER(AU185),AU185,0)</f>
        <v>2247948</v>
      </c>
      <c r="BA185" s="142"/>
      <c r="BB185" s="142"/>
      <c r="BC185" s="142"/>
      <c r="BD185" s="142"/>
    </row>
    <row r="188" spans="1:79" ht="14.25" customHeight="1" x14ac:dyDescent="0.25">
      <c r="A188" s="76" t="s">
        <v>232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</row>
    <row r="189" spans="1:79" ht="15" customHeight="1" x14ac:dyDescent="0.25">
      <c r="A189" s="109" t="s">
        <v>198</v>
      </c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</row>
    <row r="190" spans="1:79" ht="23.1" customHeight="1" x14ac:dyDescent="0.25">
      <c r="A190" s="98" t="s">
        <v>128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43" t="s">
        <v>129</v>
      </c>
      <c r="O190" s="44"/>
      <c r="P190" s="44"/>
      <c r="Q190" s="44"/>
      <c r="R190" s="44"/>
      <c r="S190" s="44"/>
      <c r="T190" s="44"/>
      <c r="U190" s="45"/>
      <c r="V190" s="43" t="s">
        <v>130</v>
      </c>
      <c r="W190" s="44"/>
      <c r="X190" s="44"/>
      <c r="Y190" s="44"/>
      <c r="Z190" s="45"/>
      <c r="AA190" s="98" t="s">
        <v>199</v>
      </c>
      <c r="AB190" s="98"/>
      <c r="AC190" s="98"/>
      <c r="AD190" s="98"/>
      <c r="AE190" s="98"/>
      <c r="AF190" s="98"/>
      <c r="AG190" s="98"/>
      <c r="AH190" s="98"/>
      <c r="AI190" s="98"/>
      <c r="AJ190" s="98" t="s">
        <v>202</v>
      </c>
      <c r="AK190" s="98"/>
      <c r="AL190" s="98"/>
      <c r="AM190" s="98"/>
      <c r="AN190" s="98"/>
      <c r="AO190" s="98"/>
      <c r="AP190" s="98"/>
      <c r="AQ190" s="98"/>
      <c r="AR190" s="98"/>
      <c r="AS190" s="98" t="s">
        <v>209</v>
      </c>
      <c r="AT190" s="98"/>
      <c r="AU190" s="98"/>
      <c r="AV190" s="98"/>
      <c r="AW190" s="98"/>
      <c r="AX190" s="98"/>
      <c r="AY190" s="98"/>
      <c r="AZ190" s="98"/>
      <c r="BA190" s="98"/>
      <c r="BB190" s="98" t="s">
        <v>220</v>
      </c>
      <c r="BC190" s="98"/>
      <c r="BD190" s="98"/>
      <c r="BE190" s="98"/>
      <c r="BF190" s="98"/>
      <c r="BG190" s="98"/>
      <c r="BH190" s="98"/>
      <c r="BI190" s="98"/>
      <c r="BJ190" s="98"/>
      <c r="BK190" s="98" t="s">
        <v>225</v>
      </c>
      <c r="BL190" s="98"/>
      <c r="BM190" s="98"/>
      <c r="BN190" s="98"/>
      <c r="BO190" s="98"/>
      <c r="BP190" s="98"/>
      <c r="BQ190" s="98"/>
      <c r="BR190" s="98"/>
      <c r="BS190" s="98"/>
    </row>
    <row r="191" spans="1:79" ht="95.25" customHeight="1" x14ac:dyDescent="0.2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49"/>
      <c r="O191" s="50"/>
      <c r="P191" s="50"/>
      <c r="Q191" s="50"/>
      <c r="R191" s="50"/>
      <c r="S191" s="50"/>
      <c r="T191" s="50"/>
      <c r="U191" s="51"/>
      <c r="V191" s="49"/>
      <c r="W191" s="50"/>
      <c r="X191" s="50"/>
      <c r="Y191" s="50"/>
      <c r="Z191" s="51"/>
      <c r="AA191" s="134" t="s">
        <v>133</v>
      </c>
      <c r="AB191" s="134"/>
      <c r="AC191" s="134"/>
      <c r="AD191" s="134"/>
      <c r="AE191" s="134"/>
      <c r="AF191" s="134" t="s">
        <v>134</v>
      </c>
      <c r="AG191" s="134"/>
      <c r="AH191" s="134"/>
      <c r="AI191" s="134"/>
      <c r="AJ191" s="134" t="s">
        <v>133</v>
      </c>
      <c r="AK191" s="134"/>
      <c r="AL191" s="134"/>
      <c r="AM191" s="134"/>
      <c r="AN191" s="134"/>
      <c r="AO191" s="134" t="s">
        <v>134</v>
      </c>
      <c r="AP191" s="134"/>
      <c r="AQ191" s="134"/>
      <c r="AR191" s="134"/>
      <c r="AS191" s="134" t="s">
        <v>133</v>
      </c>
      <c r="AT191" s="134"/>
      <c r="AU191" s="134"/>
      <c r="AV191" s="134"/>
      <c r="AW191" s="134"/>
      <c r="AX191" s="134" t="s">
        <v>134</v>
      </c>
      <c r="AY191" s="134"/>
      <c r="AZ191" s="134"/>
      <c r="BA191" s="134"/>
      <c r="BB191" s="134" t="s">
        <v>133</v>
      </c>
      <c r="BC191" s="134"/>
      <c r="BD191" s="134"/>
      <c r="BE191" s="134"/>
      <c r="BF191" s="134"/>
      <c r="BG191" s="134" t="s">
        <v>134</v>
      </c>
      <c r="BH191" s="134"/>
      <c r="BI191" s="134"/>
      <c r="BJ191" s="134"/>
      <c r="BK191" s="134" t="s">
        <v>133</v>
      </c>
      <c r="BL191" s="134"/>
      <c r="BM191" s="134"/>
      <c r="BN191" s="134"/>
      <c r="BO191" s="134"/>
      <c r="BP191" s="134" t="s">
        <v>134</v>
      </c>
      <c r="BQ191" s="134"/>
      <c r="BR191" s="134"/>
      <c r="BS191" s="134"/>
    </row>
    <row r="192" spans="1:79" ht="15" customHeight="1" x14ac:dyDescent="0.25">
      <c r="A192" s="98">
        <v>1</v>
      </c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34">
        <v>2</v>
      </c>
      <c r="O192" s="35"/>
      <c r="P192" s="35"/>
      <c r="Q192" s="35"/>
      <c r="R192" s="35"/>
      <c r="S192" s="35"/>
      <c r="T192" s="35"/>
      <c r="U192" s="36"/>
      <c r="V192" s="98">
        <v>3</v>
      </c>
      <c r="W192" s="98"/>
      <c r="X192" s="98"/>
      <c r="Y192" s="98"/>
      <c r="Z192" s="98"/>
      <c r="AA192" s="98">
        <v>4</v>
      </c>
      <c r="AB192" s="98"/>
      <c r="AC192" s="98"/>
      <c r="AD192" s="98"/>
      <c r="AE192" s="98"/>
      <c r="AF192" s="98">
        <v>5</v>
      </c>
      <c r="AG192" s="98"/>
      <c r="AH192" s="98"/>
      <c r="AI192" s="98"/>
      <c r="AJ192" s="98">
        <v>6</v>
      </c>
      <c r="AK192" s="98"/>
      <c r="AL192" s="98"/>
      <c r="AM192" s="98"/>
      <c r="AN192" s="98"/>
      <c r="AO192" s="98">
        <v>7</v>
      </c>
      <c r="AP192" s="98"/>
      <c r="AQ192" s="98"/>
      <c r="AR192" s="98"/>
      <c r="AS192" s="98">
        <v>8</v>
      </c>
      <c r="AT192" s="98"/>
      <c r="AU192" s="98"/>
      <c r="AV192" s="98"/>
      <c r="AW192" s="98"/>
      <c r="AX192" s="98">
        <v>9</v>
      </c>
      <c r="AY192" s="98"/>
      <c r="AZ192" s="98"/>
      <c r="BA192" s="98"/>
      <c r="BB192" s="98">
        <v>10</v>
      </c>
      <c r="BC192" s="98"/>
      <c r="BD192" s="98"/>
      <c r="BE192" s="98"/>
      <c r="BF192" s="98"/>
      <c r="BG192" s="98">
        <v>11</v>
      </c>
      <c r="BH192" s="98"/>
      <c r="BI192" s="98"/>
      <c r="BJ192" s="98"/>
      <c r="BK192" s="98">
        <v>12</v>
      </c>
      <c r="BL192" s="98"/>
      <c r="BM192" s="98"/>
      <c r="BN192" s="98"/>
      <c r="BO192" s="98"/>
      <c r="BP192" s="98">
        <v>13</v>
      </c>
      <c r="BQ192" s="98"/>
      <c r="BR192" s="98"/>
      <c r="BS192" s="98"/>
    </row>
    <row r="193" spans="1:79" s="1" customFormat="1" ht="12" hidden="1" customHeight="1" x14ac:dyDescent="0.25">
      <c r="A193" s="146" t="s">
        <v>146</v>
      </c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13" t="s">
        <v>131</v>
      </c>
      <c r="O193" s="113"/>
      <c r="P193" s="113"/>
      <c r="Q193" s="113"/>
      <c r="R193" s="113"/>
      <c r="S193" s="113"/>
      <c r="T193" s="113"/>
      <c r="U193" s="113"/>
      <c r="V193" s="113" t="s">
        <v>132</v>
      </c>
      <c r="W193" s="113"/>
      <c r="X193" s="113"/>
      <c r="Y193" s="113"/>
      <c r="Z193" s="113"/>
      <c r="AA193" s="139" t="s">
        <v>65</v>
      </c>
      <c r="AB193" s="139"/>
      <c r="AC193" s="139"/>
      <c r="AD193" s="139"/>
      <c r="AE193" s="139"/>
      <c r="AF193" s="139" t="s">
        <v>66</v>
      </c>
      <c r="AG193" s="139"/>
      <c r="AH193" s="139"/>
      <c r="AI193" s="139"/>
      <c r="AJ193" s="139" t="s">
        <v>67</v>
      </c>
      <c r="AK193" s="139"/>
      <c r="AL193" s="139"/>
      <c r="AM193" s="139"/>
      <c r="AN193" s="139"/>
      <c r="AO193" s="139" t="s">
        <v>68</v>
      </c>
      <c r="AP193" s="139"/>
      <c r="AQ193" s="139"/>
      <c r="AR193" s="139"/>
      <c r="AS193" s="139" t="s">
        <v>58</v>
      </c>
      <c r="AT193" s="139"/>
      <c r="AU193" s="139"/>
      <c r="AV193" s="139"/>
      <c r="AW193" s="139"/>
      <c r="AX193" s="139" t="s">
        <v>59</v>
      </c>
      <c r="AY193" s="139"/>
      <c r="AZ193" s="139"/>
      <c r="BA193" s="139"/>
      <c r="BB193" s="139" t="s">
        <v>60</v>
      </c>
      <c r="BC193" s="139"/>
      <c r="BD193" s="139"/>
      <c r="BE193" s="139"/>
      <c r="BF193" s="139"/>
      <c r="BG193" s="139" t="s">
        <v>61</v>
      </c>
      <c r="BH193" s="139"/>
      <c r="BI193" s="139"/>
      <c r="BJ193" s="139"/>
      <c r="BK193" s="139" t="s">
        <v>62</v>
      </c>
      <c r="BL193" s="139"/>
      <c r="BM193" s="139"/>
      <c r="BN193" s="139"/>
      <c r="BO193" s="139"/>
      <c r="BP193" s="139" t="s">
        <v>63</v>
      </c>
      <c r="BQ193" s="139"/>
      <c r="BR193" s="139"/>
      <c r="BS193" s="139"/>
      <c r="CA193" s="1" t="s">
        <v>48</v>
      </c>
    </row>
    <row r="194" spans="1:79" s="6" customFormat="1" ht="12.75" customHeight="1" x14ac:dyDescent="0.25">
      <c r="A194" s="158" t="s">
        <v>147</v>
      </c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15"/>
      <c r="O194" s="116"/>
      <c r="P194" s="116"/>
      <c r="Q194" s="116"/>
      <c r="R194" s="116"/>
      <c r="S194" s="116"/>
      <c r="T194" s="116"/>
      <c r="U194" s="11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2"/>
      <c r="BQ194" s="153"/>
      <c r="BR194" s="153"/>
      <c r="BS194" s="154"/>
      <c r="CA194" s="6" t="s">
        <v>49</v>
      </c>
    </row>
    <row r="196" spans="1:79" hidden="1" x14ac:dyDescent="0.25"/>
    <row r="197" spans="1:79" ht="35.25" customHeight="1" x14ac:dyDescent="0.25">
      <c r="A197" s="76" t="s">
        <v>233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</row>
    <row r="198" spans="1:79" ht="32.4" customHeight="1" x14ac:dyDescent="0.25">
      <c r="A198" s="155" t="s">
        <v>240</v>
      </c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</row>
    <row r="199" spans="1:79" ht="13.8" hidden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79" hidden="1" x14ac:dyDescent="0.25"/>
    <row r="201" spans="1:79" ht="28.5" customHeight="1" x14ac:dyDescent="0.25">
      <c r="A201" s="156" t="s">
        <v>216</v>
      </c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</row>
    <row r="202" spans="1:79" ht="14.25" customHeight="1" x14ac:dyDescent="0.25">
      <c r="A202" s="76" t="s">
        <v>200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</row>
    <row r="203" spans="1:79" ht="15" customHeight="1" x14ac:dyDescent="0.25">
      <c r="A203" s="97" t="s">
        <v>198</v>
      </c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</row>
    <row r="204" spans="1:79" ht="42.9" customHeight="1" x14ac:dyDescent="0.25">
      <c r="A204" s="134" t="s">
        <v>135</v>
      </c>
      <c r="B204" s="134"/>
      <c r="C204" s="134"/>
      <c r="D204" s="134"/>
      <c r="E204" s="134"/>
      <c r="F204" s="134"/>
      <c r="G204" s="98" t="s">
        <v>19</v>
      </c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 t="s">
        <v>15</v>
      </c>
      <c r="U204" s="98"/>
      <c r="V204" s="98"/>
      <c r="W204" s="98"/>
      <c r="X204" s="98"/>
      <c r="Y204" s="98"/>
      <c r="Z204" s="98" t="s">
        <v>14</v>
      </c>
      <c r="AA204" s="98"/>
      <c r="AB204" s="98"/>
      <c r="AC204" s="98"/>
      <c r="AD204" s="98"/>
      <c r="AE204" s="98" t="s">
        <v>136</v>
      </c>
      <c r="AF204" s="98"/>
      <c r="AG204" s="98"/>
      <c r="AH204" s="98"/>
      <c r="AI204" s="98"/>
      <c r="AJ204" s="98"/>
      <c r="AK204" s="98" t="s">
        <v>137</v>
      </c>
      <c r="AL204" s="98"/>
      <c r="AM204" s="98"/>
      <c r="AN204" s="98"/>
      <c r="AO204" s="98"/>
      <c r="AP204" s="98"/>
      <c r="AQ204" s="98" t="s">
        <v>138</v>
      </c>
      <c r="AR204" s="98"/>
      <c r="AS204" s="98"/>
      <c r="AT204" s="98"/>
      <c r="AU204" s="98"/>
      <c r="AV204" s="98"/>
      <c r="AW204" s="98" t="s">
        <v>98</v>
      </c>
      <c r="AX204" s="98"/>
      <c r="AY204" s="98"/>
      <c r="AZ204" s="98"/>
      <c r="BA204" s="98"/>
      <c r="BB204" s="98"/>
      <c r="BC204" s="98"/>
      <c r="BD204" s="98"/>
      <c r="BE204" s="98"/>
      <c r="BF204" s="98"/>
      <c r="BG204" s="98" t="s">
        <v>139</v>
      </c>
      <c r="BH204" s="98"/>
      <c r="BI204" s="98"/>
      <c r="BJ204" s="98"/>
      <c r="BK204" s="98"/>
      <c r="BL204" s="98"/>
    </row>
    <row r="205" spans="1:79" ht="39.9" customHeight="1" x14ac:dyDescent="0.25">
      <c r="A205" s="134"/>
      <c r="B205" s="134"/>
      <c r="C205" s="134"/>
      <c r="D205" s="134"/>
      <c r="E205" s="134"/>
      <c r="F205" s="134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 t="s">
        <v>17</v>
      </c>
      <c r="AX205" s="98"/>
      <c r="AY205" s="98"/>
      <c r="AZ205" s="98"/>
      <c r="BA205" s="98"/>
      <c r="BB205" s="98" t="s">
        <v>16</v>
      </c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</row>
    <row r="206" spans="1:79" ht="15" customHeight="1" x14ac:dyDescent="0.25">
      <c r="A206" s="98">
        <v>1</v>
      </c>
      <c r="B206" s="98"/>
      <c r="C206" s="98"/>
      <c r="D206" s="98"/>
      <c r="E206" s="98"/>
      <c r="F206" s="98"/>
      <c r="G206" s="98">
        <v>2</v>
      </c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>
        <v>3</v>
      </c>
      <c r="U206" s="98"/>
      <c r="V206" s="98"/>
      <c r="W206" s="98"/>
      <c r="X206" s="98"/>
      <c r="Y206" s="98"/>
      <c r="Z206" s="98">
        <v>4</v>
      </c>
      <c r="AA206" s="98"/>
      <c r="AB206" s="98"/>
      <c r="AC206" s="98"/>
      <c r="AD206" s="98"/>
      <c r="AE206" s="98">
        <v>5</v>
      </c>
      <c r="AF206" s="98"/>
      <c r="AG206" s="98"/>
      <c r="AH206" s="98"/>
      <c r="AI206" s="98"/>
      <c r="AJ206" s="98"/>
      <c r="AK206" s="98">
        <v>6</v>
      </c>
      <c r="AL206" s="98"/>
      <c r="AM206" s="98"/>
      <c r="AN206" s="98"/>
      <c r="AO206" s="98"/>
      <c r="AP206" s="98"/>
      <c r="AQ206" s="98">
        <v>7</v>
      </c>
      <c r="AR206" s="98"/>
      <c r="AS206" s="98"/>
      <c r="AT206" s="98"/>
      <c r="AU206" s="98"/>
      <c r="AV206" s="98"/>
      <c r="AW206" s="98">
        <v>8</v>
      </c>
      <c r="AX206" s="98"/>
      <c r="AY206" s="98"/>
      <c r="AZ206" s="98"/>
      <c r="BA206" s="98"/>
      <c r="BB206" s="98">
        <v>9</v>
      </c>
      <c r="BC206" s="98"/>
      <c r="BD206" s="98"/>
      <c r="BE206" s="98"/>
      <c r="BF206" s="98"/>
      <c r="BG206" s="98">
        <v>10</v>
      </c>
      <c r="BH206" s="98"/>
      <c r="BI206" s="98"/>
      <c r="BJ206" s="98"/>
      <c r="BK206" s="98"/>
      <c r="BL206" s="98"/>
    </row>
    <row r="207" spans="1:79" s="1" customFormat="1" ht="12" hidden="1" customHeight="1" x14ac:dyDescent="0.25">
      <c r="A207" s="113" t="s">
        <v>64</v>
      </c>
      <c r="B207" s="113"/>
      <c r="C207" s="113"/>
      <c r="D207" s="113"/>
      <c r="E207" s="113"/>
      <c r="F207" s="113"/>
      <c r="G207" s="146" t="s">
        <v>57</v>
      </c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39" t="s">
        <v>80</v>
      </c>
      <c r="U207" s="139"/>
      <c r="V207" s="139"/>
      <c r="W207" s="139"/>
      <c r="X207" s="139"/>
      <c r="Y207" s="139"/>
      <c r="Z207" s="139" t="s">
        <v>81</v>
      </c>
      <c r="AA207" s="139"/>
      <c r="AB207" s="139"/>
      <c r="AC207" s="139"/>
      <c r="AD207" s="139"/>
      <c r="AE207" s="139" t="s">
        <v>82</v>
      </c>
      <c r="AF207" s="139"/>
      <c r="AG207" s="139"/>
      <c r="AH207" s="139"/>
      <c r="AI207" s="139"/>
      <c r="AJ207" s="139"/>
      <c r="AK207" s="139" t="s">
        <v>83</v>
      </c>
      <c r="AL207" s="139"/>
      <c r="AM207" s="139"/>
      <c r="AN207" s="139"/>
      <c r="AO207" s="139"/>
      <c r="AP207" s="139"/>
      <c r="AQ207" s="159" t="s">
        <v>99</v>
      </c>
      <c r="AR207" s="139"/>
      <c r="AS207" s="139"/>
      <c r="AT207" s="139"/>
      <c r="AU207" s="139"/>
      <c r="AV207" s="139"/>
      <c r="AW207" s="139" t="s">
        <v>84</v>
      </c>
      <c r="AX207" s="139"/>
      <c r="AY207" s="139"/>
      <c r="AZ207" s="139"/>
      <c r="BA207" s="139"/>
      <c r="BB207" s="139" t="s">
        <v>85</v>
      </c>
      <c r="BC207" s="139"/>
      <c r="BD207" s="139"/>
      <c r="BE207" s="139"/>
      <c r="BF207" s="139"/>
      <c r="BG207" s="159" t="s">
        <v>100</v>
      </c>
      <c r="BH207" s="139"/>
      <c r="BI207" s="139"/>
      <c r="BJ207" s="139"/>
      <c r="BK207" s="139"/>
      <c r="BL207" s="139"/>
      <c r="CA207" s="1" t="s">
        <v>50</v>
      </c>
    </row>
    <row r="208" spans="1:79" s="6" customFormat="1" ht="12.75" customHeight="1" x14ac:dyDescent="0.25">
      <c r="A208" s="138"/>
      <c r="B208" s="138"/>
      <c r="C208" s="138"/>
      <c r="D208" s="138"/>
      <c r="E208" s="138"/>
      <c r="F208" s="138"/>
      <c r="G208" s="158" t="s">
        <v>147</v>
      </c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>
        <f>IF(ISNUMBER(AK208),AK208,0)-IF(ISNUMBER(AE208),AE208,0)</f>
        <v>0</v>
      </c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>
        <f>IF(ISNUMBER(Z208),Z208,0)+IF(ISNUMBER(AK208),AK208,0)</f>
        <v>0</v>
      </c>
      <c r="BH208" s="142"/>
      <c r="BI208" s="142"/>
      <c r="BJ208" s="142"/>
      <c r="BK208" s="142"/>
      <c r="BL208" s="142"/>
      <c r="CA208" s="6" t="s">
        <v>51</v>
      </c>
    </row>
    <row r="210" spans="1:79" ht="14.25" customHeight="1" x14ac:dyDescent="0.25">
      <c r="A210" s="76" t="s">
        <v>217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</row>
    <row r="211" spans="1:79" ht="15" customHeight="1" x14ac:dyDescent="0.25">
      <c r="A211" s="97" t="s">
        <v>198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</row>
    <row r="212" spans="1:79" ht="18" customHeight="1" x14ac:dyDescent="0.25">
      <c r="A212" s="98" t="s">
        <v>135</v>
      </c>
      <c r="B212" s="98"/>
      <c r="C212" s="98"/>
      <c r="D212" s="98"/>
      <c r="E212" s="98"/>
      <c r="F212" s="98"/>
      <c r="G212" s="98" t="s">
        <v>19</v>
      </c>
      <c r="H212" s="98"/>
      <c r="I212" s="98"/>
      <c r="J212" s="98"/>
      <c r="K212" s="98"/>
      <c r="L212" s="98"/>
      <c r="M212" s="98"/>
      <c r="N212" s="98"/>
      <c r="O212" s="98"/>
      <c r="P212" s="98"/>
      <c r="Q212" s="98" t="s">
        <v>204</v>
      </c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 t="s">
        <v>214</v>
      </c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</row>
    <row r="213" spans="1:79" ht="42.9" customHeight="1" x14ac:dyDescent="0.2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 t="s">
        <v>140</v>
      </c>
      <c r="R213" s="98"/>
      <c r="S213" s="98"/>
      <c r="T213" s="98"/>
      <c r="U213" s="98"/>
      <c r="V213" s="134" t="s">
        <v>141</v>
      </c>
      <c r="W213" s="134"/>
      <c r="X213" s="134"/>
      <c r="Y213" s="134"/>
      <c r="Z213" s="98" t="s">
        <v>142</v>
      </c>
      <c r="AA213" s="98"/>
      <c r="AB213" s="98"/>
      <c r="AC213" s="98"/>
      <c r="AD213" s="98"/>
      <c r="AE213" s="98"/>
      <c r="AF213" s="98"/>
      <c r="AG213" s="98"/>
      <c r="AH213" s="98"/>
      <c r="AI213" s="98"/>
      <c r="AJ213" s="98" t="s">
        <v>143</v>
      </c>
      <c r="AK213" s="98"/>
      <c r="AL213" s="98"/>
      <c r="AM213" s="98"/>
      <c r="AN213" s="98"/>
      <c r="AO213" s="98" t="s">
        <v>20</v>
      </c>
      <c r="AP213" s="98"/>
      <c r="AQ213" s="98"/>
      <c r="AR213" s="98"/>
      <c r="AS213" s="98"/>
      <c r="AT213" s="134" t="s">
        <v>144</v>
      </c>
      <c r="AU213" s="134"/>
      <c r="AV213" s="134"/>
      <c r="AW213" s="134"/>
      <c r="AX213" s="98" t="s">
        <v>142</v>
      </c>
      <c r="AY213" s="98"/>
      <c r="AZ213" s="98"/>
      <c r="BA213" s="98"/>
      <c r="BB213" s="98"/>
      <c r="BC213" s="98"/>
      <c r="BD213" s="98"/>
      <c r="BE213" s="98"/>
      <c r="BF213" s="98"/>
      <c r="BG213" s="98"/>
      <c r="BH213" s="98" t="s">
        <v>145</v>
      </c>
      <c r="BI213" s="98"/>
      <c r="BJ213" s="98"/>
      <c r="BK213" s="98"/>
      <c r="BL213" s="98"/>
    </row>
    <row r="214" spans="1:79" ht="63" customHeight="1" x14ac:dyDescent="0.2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134"/>
      <c r="W214" s="134"/>
      <c r="X214" s="134"/>
      <c r="Y214" s="134"/>
      <c r="Z214" s="98" t="s">
        <v>17</v>
      </c>
      <c r="AA214" s="98"/>
      <c r="AB214" s="98"/>
      <c r="AC214" s="98"/>
      <c r="AD214" s="98"/>
      <c r="AE214" s="98" t="s">
        <v>16</v>
      </c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134"/>
      <c r="AU214" s="134"/>
      <c r="AV214" s="134"/>
      <c r="AW214" s="134"/>
      <c r="AX214" s="98" t="s">
        <v>17</v>
      </c>
      <c r="AY214" s="98"/>
      <c r="AZ214" s="98"/>
      <c r="BA214" s="98"/>
      <c r="BB214" s="98"/>
      <c r="BC214" s="98" t="s">
        <v>16</v>
      </c>
      <c r="BD214" s="98"/>
      <c r="BE214" s="98"/>
      <c r="BF214" s="98"/>
      <c r="BG214" s="98"/>
      <c r="BH214" s="98"/>
      <c r="BI214" s="98"/>
      <c r="BJ214" s="98"/>
      <c r="BK214" s="98"/>
      <c r="BL214" s="98"/>
    </row>
    <row r="215" spans="1:79" ht="15" customHeight="1" x14ac:dyDescent="0.25">
      <c r="A215" s="98">
        <v>1</v>
      </c>
      <c r="B215" s="98"/>
      <c r="C215" s="98"/>
      <c r="D215" s="98"/>
      <c r="E215" s="98"/>
      <c r="F215" s="98"/>
      <c r="G215" s="98">
        <v>2</v>
      </c>
      <c r="H215" s="98"/>
      <c r="I215" s="98"/>
      <c r="J215" s="98"/>
      <c r="K215" s="98"/>
      <c r="L215" s="98"/>
      <c r="M215" s="98"/>
      <c r="N215" s="98"/>
      <c r="O215" s="98"/>
      <c r="P215" s="98"/>
      <c r="Q215" s="98">
        <v>3</v>
      </c>
      <c r="R215" s="98"/>
      <c r="S215" s="98"/>
      <c r="T215" s="98"/>
      <c r="U215" s="98"/>
      <c r="V215" s="98">
        <v>4</v>
      </c>
      <c r="W215" s="98"/>
      <c r="X215" s="98"/>
      <c r="Y215" s="98"/>
      <c r="Z215" s="98">
        <v>5</v>
      </c>
      <c r="AA215" s="98"/>
      <c r="AB215" s="98"/>
      <c r="AC215" s="98"/>
      <c r="AD215" s="98"/>
      <c r="AE215" s="98">
        <v>6</v>
      </c>
      <c r="AF215" s="98"/>
      <c r="AG215" s="98"/>
      <c r="AH215" s="98"/>
      <c r="AI215" s="98"/>
      <c r="AJ215" s="98">
        <v>7</v>
      </c>
      <c r="AK215" s="98"/>
      <c r="AL215" s="98"/>
      <c r="AM215" s="98"/>
      <c r="AN215" s="98"/>
      <c r="AO215" s="98">
        <v>8</v>
      </c>
      <c r="AP215" s="98"/>
      <c r="AQ215" s="98"/>
      <c r="AR215" s="98"/>
      <c r="AS215" s="98"/>
      <c r="AT215" s="98">
        <v>9</v>
      </c>
      <c r="AU215" s="98"/>
      <c r="AV215" s="98"/>
      <c r="AW215" s="98"/>
      <c r="AX215" s="98">
        <v>10</v>
      </c>
      <c r="AY215" s="98"/>
      <c r="AZ215" s="98"/>
      <c r="BA215" s="98"/>
      <c r="BB215" s="98"/>
      <c r="BC215" s="98">
        <v>11</v>
      </c>
      <c r="BD215" s="98"/>
      <c r="BE215" s="98"/>
      <c r="BF215" s="98"/>
      <c r="BG215" s="98"/>
      <c r="BH215" s="98">
        <v>12</v>
      </c>
      <c r="BI215" s="98"/>
      <c r="BJ215" s="98"/>
      <c r="BK215" s="98"/>
      <c r="BL215" s="98"/>
    </row>
    <row r="216" spans="1:79" s="1" customFormat="1" ht="12" hidden="1" customHeight="1" x14ac:dyDescent="0.25">
      <c r="A216" s="113" t="s">
        <v>64</v>
      </c>
      <c r="B216" s="113"/>
      <c r="C216" s="113"/>
      <c r="D216" s="113"/>
      <c r="E216" s="113"/>
      <c r="F216" s="113"/>
      <c r="G216" s="146" t="s">
        <v>57</v>
      </c>
      <c r="H216" s="146"/>
      <c r="I216" s="146"/>
      <c r="J216" s="146"/>
      <c r="K216" s="146"/>
      <c r="L216" s="146"/>
      <c r="M216" s="146"/>
      <c r="N216" s="146"/>
      <c r="O216" s="146"/>
      <c r="P216" s="146"/>
      <c r="Q216" s="139" t="s">
        <v>80</v>
      </c>
      <c r="R216" s="139"/>
      <c r="S216" s="139"/>
      <c r="T216" s="139"/>
      <c r="U216" s="139"/>
      <c r="V216" s="139" t="s">
        <v>81</v>
      </c>
      <c r="W216" s="139"/>
      <c r="X216" s="139"/>
      <c r="Y216" s="139"/>
      <c r="Z216" s="139" t="s">
        <v>82</v>
      </c>
      <c r="AA216" s="139"/>
      <c r="AB216" s="139"/>
      <c r="AC216" s="139"/>
      <c r="AD216" s="139"/>
      <c r="AE216" s="139" t="s">
        <v>83</v>
      </c>
      <c r="AF216" s="139"/>
      <c r="AG216" s="139"/>
      <c r="AH216" s="139"/>
      <c r="AI216" s="139"/>
      <c r="AJ216" s="159" t="s">
        <v>101</v>
      </c>
      <c r="AK216" s="139"/>
      <c r="AL216" s="139"/>
      <c r="AM216" s="139"/>
      <c r="AN216" s="139"/>
      <c r="AO216" s="139" t="s">
        <v>84</v>
      </c>
      <c r="AP216" s="139"/>
      <c r="AQ216" s="139"/>
      <c r="AR216" s="139"/>
      <c r="AS216" s="139"/>
      <c r="AT216" s="159" t="s">
        <v>102</v>
      </c>
      <c r="AU216" s="139"/>
      <c r="AV216" s="139"/>
      <c r="AW216" s="139"/>
      <c r="AX216" s="139" t="s">
        <v>85</v>
      </c>
      <c r="AY216" s="139"/>
      <c r="AZ216" s="139"/>
      <c r="BA216" s="139"/>
      <c r="BB216" s="139"/>
      <c r="BC216" s="139" t="s">
        <v>86</v>
      </c>
      <c r="BD216" s="139"/>
      <c r="BE216" s="139"/>
      <c r="BF216" s="139"/>
      <c r="BG216" s="139"/>
      <c r="BH216" s="159" t="s">
        <v>101</v>
      </c>
      <c r="BI216" s="139"/>
      <c r="BJ216" s="139"/>
      <c r="BK216" s="139"/>
      <c r="BL216" s="139"/>
      <c r="CA216" s="1" t="s">
        <v>52</v>
      </c>
    </row>
    <row r="217" spans="1:79" s="6" customFormat="1" ht="12.75" customHeight="1" x14ac:dyDescent="0.25">
      <c r="A217" s="138"/>
      <c r="B217" s="138"/>
      <c r="C217" s="138"/>
      <c r="D217" s="138"/>
      <c r="E217" s="138"/>
      <c r="F217" s="138"/>
      <c r="G217" s="158" t="s">
        <v>147</v>
      </c>
      <c r="H217" s="158"/>
      <c r="I217" s="158"/>
      <c r="J217" s="158"/>
      <c r="K217" s="158"/>
      <c r="L217" s="158"/>
      <c r="M217" s="158"/>
      <c r="N217" s="158"/>
      <c r="O217" s="158"/>
      <c r="P217" s="158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>
        <f>IF(ISNUMBER(Q217),Q217,0)-IF(ISNUMBER(Z217),Z217,0)</f>
        <v>0</v>
      </c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>
        <f>IF(ISNUMBER(V217),V217,0)-IF(ISNUMBER(Z217),Z217,0)-IF(ISNUMBER(AE217),AE217,0)</f>
        <v>0</v>
      </c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>
        <f>IF(ISNUMBER(AO217),AO217,0)-IF(ISNUMBER(AX217),AX217,0)</f>
        <v>0</v>
      </c>
      <c r="BI217" s="142"/>
      <c r="BJ217" s="142"/>
      <c r="BK217" s="142"/>
      <c r="BL217" s="142"/>
      <c r="CA217" s="6" t="s">
        <v>53</v>
      </c>
    </row>
    <row r="219" spans="1:79" ht="14.25" customHeight="1" x14ac:dyDescent="0.25">
      <c r="A219" s="76" t="s">
        <v>205</v>
      </c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</row>
    <row r="220" spans="1:79" ht="15" customHeight="1" x14ac:dyDescent="0.25">
      <c r="A220" s="97" t="s">
        <v>198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</row>
    <row r="221" spans="1:79" ht="42.9" customHeight="1" x14ac:dyDescent="0.25">
      <c r="A221" s="134" t="s">
        <v>135</v>
      </c>
      <c r="B221" s="134"/>
      <c r="C221" s="134"/>
      <c r="D221" s="134"/>
      <c r="E221" s="134"/>
      <c r="F221" s="134"/>
      <c r="G221" s="98" t="s">
        <v>19</v>
      </c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 t="s">
        <v>15</v>
      </c>
      <c r="U221" s="98"/>
      <c r="V221" s="98"/>
      <c r="W221" s="98"/>
      <c r="X221" s="98"/>
      <c r="Y221" s="98"/>
      <c r="Z221" s="98" t="s">
        <v>14</v>
      </c>
      <c r="AA221" s="98"/>
      <c r="AB221" s="98"/>
      <c r="AC221" s="98"/>
      <c r="AD221" s="98"/>
      <c r="AE221" s="98" t="s">
        <v>201</v>
      </c>
      <c r="AF221" s="98"/>
      <c r="AG221" s="98"/>
      <c r="AH221" s="98"/>
      <c r="AI221" s="98"/>
      <c r="AJ221" s="98"/>
      <c r="AK221" s="98" t="s">
        <v>206</v>
      </c>
      <c r="AL221" s="98"/>
      <c r="AM221" s="98"/>
      <c r="AN221" s="98"/>
      <c r="AO221" s="98"/>
      <c r="AP221" s="98"/>
      <c r="AQ221" s="98" t="s">
        <v>218</v>
      </c>
      <c r="AR221" s="98"/>
      <c r="AS221" s="98"/>
      <c r="AT221" s="98"/>
      <c r="AU221" s="98"/>
      <c r="AV221" s="98"/>
      <c r="AW221" s="98" t="s">
        <v>18</v>
      </c>
      <c r="AX221" s="98"/>
      <c r="AY221" s="98"/>
      <c r="AZ221" s="98"/>
      <c r="BA221" s="98"/>
      <c r="BB221" s="98"/>
      <c r="BC221" s="98"/>
      <c r="BD221" s="98"/>
      <c r="BE221" s="98" t="s">
        <v>156</v>
      </c>
      <c r="BF221" s="98"/>
      <c r="BG221" s="98"/>
      <c r="BH221" s="98"/>
      <c r="BI221" s="98"/>
      <c r="BJ221" s="98"/>
      <c r="BK221" s="98"/>
      <c r="BL221" s="98"/>
    </row>
    <row r="222" spans="1:79" ht="21.75" customHeight="1" x14ac:dyDescent="0.25">
      <c r="A222" s="134"/>
      <c r="B222" s="134"/>
      <c r="C222" s="134"/>
      <c r="D222" s="134"/>
      <c r="E222" s="134"/>
      <c r="F222" s="134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</row>
    <row r="223" spans="1:79" ht="15" customHeight="1" x14ac:dyDescent="0.25">
      <c r="A223" s="98">
        <v>1</v>
      </c>
      <c r="B223" s="98"/>
      <c r="C223" s="98"/>
      <c r="D223" s="98"/>
      <c r="E223" s="98"/>
      <c r="F223" s="98"/>
      <c r="G223" s="98">
        <v>2</v>
      </c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>
        <v>3</v>
      </c>
      <c r="U223" s="98"/>
      <c r="V223" s="98"/>
      <c r="W223" s="98"/>
      <c r="X223" s="98"/>
      <c r="Y223" s="98"/>
      <c r="Z223" s="98">
        <v>4</v>
      </c>
      <c r="AA223" s="98"/>
      <c r="AB223" s="98"/>
      <c r="AC223" s="98"/>
      <c r="AD223" s="98"/>
      <c r="AE223" s="98">
        <v>5</v>
      </c>
      <c r="AF223" s="98"/>
      <c r="AG223" s="98"/>
      <c r="AH223" s="98"/>
      <c r="AI223" s="98"/>
      <c r="AJ223" s="98"/>
      <c r="AK223" s="98">
        <v>6</v>
      </c>
      <c r="AL223" s="98"/>
      <c r="AM223" s="98"/>
      <c r="AN223" s="98"/>
      <c r="AO223" s="98"/>
      <c r="AP223" s="98"/>
      <c r="AQ223" s="98">
        <v>7</v>
      </c>
      <c r="AR223" s="98"/>
      <c r="AS223" s="98"/>
      <c r="AT223" s="98"/>
      <c r="AU223" s="98"/>
      <c r="AV223" s="98"/>
      <c r="AW223" s="113">
        <v>8</v>
      </c>
      <c r="AX223" s="113"/>
      <c r="AY223" s="113"/>
      <c r="AZ223" s="113"/>
      <c r="BA223" s="113"/>
      <c r="BB223" s="113"/>
      <c r="BC223" s="113"/>
      <c r="BD223" s="113"/>
      <c r="BE223" s="113">
        <v>9</v>
      </c>
      <c r="BF223" s="113"/>
      <c r="BG223" s="113"/>
      <c r="BH223" s="113"/>
      <c r="BI223" s="113"/>
      <c r="BJ223" s="113"/>
      <c r="BK223" s="113"/>
      <c r="BL223" s="113"/>
    </row>
    <row r="224" spans="1:79" s="1" customFormat="1" ht="18.75" hidden="1" customHeight="1" x14ac:dyDescent="0.25">
      <c r="A224" s="113" t="s">
        <v>64</v>
      </c>
      <c r="B224" s="113"/>
      <c r="C224" s="113"/>
      <c r="D224" s="113"/>
      <c r="E224" s="113"/>
      <c r="F224" s="113"/>
      <c r="G224" s="146" t="s">
        <v>57</v>
      </c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39" t="s">
        <v>80</v>
      </c>
      <c r="U224" s="139"/>
      <c r="V224" s="139"/>
      <c r="W224" s="139"/>
      <c r="X224" s="139"/>
      <c r="Y224" s="139"/>
      <c r="Z224" s="139" t="s">
        <v>81</v>
      </c>
      <c r="AA224" s="139"/>
      <c r="AB224" s="139"/>
      <c r="AC224" s="139"/>
      <c r="AD224" s="139"/>
      <c r="AE224" s="139" t="s">
        <v>82</v>
      </c>
      <c r="AF224" s="139"/>
      <c r="AG224" s="139"/>
      <c r="AH224" s="139"/>
      <c r="AI224" s="139"/>
      <c r="AJ224" s="139"/>
      <c r="AK224" s="139" t="s">
        <v>83</v>
      </c>
      <c r="AL224" s="139"/>
      <c r="AM224" s="139"/>
      <c r="AN224" s="139"/>
      <c r="AO224" s="139"/>
      <c r="AP224" s="139"/>
      <c r="AQ224" s="139" t="s">
        <v>84</v>
      </c>
      <c r="AR224" s="139"/>
      <c r="AS224" s="139"/>
      <c r="AT224" s="139"/>
      <c r="AU224" s="139"/>
      <c r="AV224" s="139"/>
      <c r="AW224" s="146" t="s">
        <v>87</v>
      </c>
      <c r="AX224" s="146"/>
      <c r="AY224" s="146"/>
      <c r="AZ224" s="146"/>
      <c r="BA224" s="146"/>
      <c r="BB224" s="146"/>
      <c r="BC224" s="146"/>
      <c r="BD224" s="146"/>
      <c r="BE224" s="146" t="s">
        <v>88</v>
      </c>
      <c r="BF224" s="146"/>
      <c r="BG224" s="146"/>
      <c r="BH224" s="146"/>
      <c r="BI224" s="146"/>
      <c r="BJ224" s="146"/>
      <c r="BK224" s="146"/>
      <c r="BL224" s="146"/>
      <c r="CA224" s="1" t="s">
        <v>54</v>
      </c>
    </row>
    <row r="225" spans="1:79" s="6" customFormat="1" ht="12.75" customHeight="1" x14ac:dyDescent="0.25">
      <c r="A225" s="138"/>
      <c r="B225" s="138"/>
      <c r="C225" s="138"/>
      <c r="D225" s="138"/>
      <c r="E225" s="138"/>
      <c r="F225" s="138"/>
      <c r="G225" s="158" t="s">
        <v>147</v>
      </c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CA225" s="6" t="s">
        <v>55</v>
      </c>
    </row>
    <row r="227" spans="1:79" ht="14.25" customHeight="1" x14ac:dyDescent="0.25">
      <c r="A227" s="76" t="s">
        <v>219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</row>
    <row r="228" spans="1:79" ht="15" customHeight="1" x14ac:dyDescent="0.25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</row>
    <row r="229" spans="1:79" ht="15" hidden="1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79" hidden="1" x14ac:dyDescent="0.25"/>
    <row r="231" spans="1:79" ht="13.8" x14ac:dyDescent="0.25">
      <c r="A231" s="76" t="s">
        <v>234</v>
      </c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</row>
    <row r="232" spans="1:79" ht="13.8" x14ac:dyDescent="0.25">
      <c r="A232" s="76" t="s">
        <v>207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</row>
    <row r="233" spans="1:79" ht="15" customHeight="1" x14ac:dyDescent="0.25">
      <c r="A233" s="155"/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</row>
    <row r="234" spans="1:79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79" hidden="1" x14ac:dyDescent="0.25"/>
    <row r="237" spans="1:79" ht="18.899999999999999" customHeight="1" x14ac:dyDescent="0.25">
      <c r="A237" s="160" t="s">
        <v>255</v>
      </c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22"/>
      <c r="AC237" s="22"/>
      <c r="AD237" s="22"/>
      <c r="AE237" s="22"/>
      <c r="AF237" s="22"/>
      <c r="AG237" s="22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22"/>
      <c r="AR237" s="22"/>
      <c r="AS237" s="22"/>
      <c r="AT237" s="22"/>
      <c r="AU237" s="165" t="s">
        <v>256</v>
      </c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</row>
    <row r="238" spans="1:79" ht="12.75" customHeight="1" x14ac:dyDescent="0.25">
      <c r="AB238" s="23"/>
      <c r="AC238" s="23"/>
      <c r="AD238" s="23"/>
      <c r="AE238" s="23"/>
      <c r="AF238" s="23"/>
      <c r="AG238" s="23"/>
      <c r="AH238" s="163" t="s">
        <v>1</v>
      </c>
      <c r="AI238" s="163"/>
      <c r="AJ238" s="163"/>
      <c r="AK238" s="163"/>
      <c r="AL238" s="163"/>
      <c r="AM238" s="163"/>
      <c r="AN238" s="163"/>
      <c r="AO238" s="163"/>
      <c r="AP238" s="163"/>
      <c r="AQ238" s="23"/>
      <c r="AR238" s="23"/>
      <c r="AS238" s="23"/>
      <c r="AT238" s="23"/>
      <c r="AU238" s="163" t="s">
        <v>160</v>
      </c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</row>
    <row r="239" spans="1:79" ht="13.8" hidden="1" x14ac:dyDescent="0.25">
      <c r="AB239" s="23"/>
      <c r="AC239" s="23"/>
      <c r="AD239" s="23"/>
      <c r="AE239" s="23"/>
      <c r="AF239" s="23"/>
      <c r="AG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3"/>
      <c r="AS239" s="23"/>
      <c r="AT239" s="23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</row>
    <row r="240" spans="1:79" ht="18" customHeight="1" x14ac:dyDescent="0.25">
      <c r="A240" s="160" t="s">
        <v>195</v>
      </c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23"/>
      <c r="AC240" s="23"/>
      <c r="AD240" s="23"/>
      <c r="AE240" s="23"/>
      <c r="AF240" s="23"/>
      <c r="AG240" s="23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23"/>
      <c r="AR240" s="23"/>
      <c r="AS240" s="23"/>
      <c r="AT240" s="23"/>
      <c r="AU240" s="162" t="s">
        <v>196</v>
      </c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</row>
    <row r="241" spans="28:58" ht="12" customHeight="1" x14ac:dyDescent="0.25">
      <c r="AB241" s="23"/>
      <c r="AC241" s="23"/>
      <c r="AD241" s="23"/>
      <c r="AE241" s="23"/>
      <c r="AF241" s="23"/>
      <c r="AG241" s="23"/>
      <c r="AH241" s="163" t="s">
        <v>1</v>
      </c>
      <c r="AI241" s="163"/>
      <c r="AJ241" s="163"/>
      <c r="AK241" s="163"/>
      <c r="AL241" s="163"/>
      <c r="AM241" s="163"/>
      <c r="AN241" s="163"/>
      <c r="AO241" s="163"/>
      <c r="AP241" s="163"/>
      <c r="AQ241" s="23"/>
      <c r="AR241" s="23"/>
      <c r="AS241" s="23"/>
      <c r="AT241" s="23"/>
      <c r="AU241" s="163" t="s">
        <v>160</v>
      </c>
      <c r="AV241" s="163"/>
      <c r="AW241" s="163"/>
      <c r="AX241" s="163"/>
      <c r="AY241" s="163"/>
      <c r="AZ241" s="163"/>
      <c r="BA241" s="163"/>
      <c r="BB241" s="163"/>
      <c r="BC241" s="163"/>
      <c r="BD241" s="163"/>
      <c r="BE241" s="163"/>
      <c r="BF241" s="163"/>
    </row>
  </sheetData>
  <mergeCells count="1475">
    <mergeCell ref="AU183:AY183"/>
    <mergeCell ref="AK176:AO176"/>
    <mergeCell ref="AP176:AT176"/>
    <mergeCell ref="AU176:AY176"/>
    <mergeCell ref="AZ176:BD176"/>
    <mergeCell ref="BE176:BI176"/>
    <mergeCell ref="BJ176:BN176"/>
    <mergeCell ref="A176:F176"/>
    <mergeCell ref="G176:S176"/>
    <mergeCell ref="T176:Z176"/>
    <mergeCell ref="AA176:AE176"/>
    <mergeCell ref="AF176:AJ176"/>
    <mergeCell ref="AU182:AY182"/>
    <mergeCell ref="AZ182:BD182"/>
    <mergeCell ref="AP181:AT181"/>
    <mergeCell ref="AU181:AY181"/>
    <mergeCell ref="AP182:AT182"/>
    <mergeCell ref="A178:BL178"/>
    <mergeCell ref="A179:BD179"/>
    <mergeCell ref="A180:F181"/>
    <mergeCell ref="G180:S181"/>
    <mergeCell ref="T180:Z181"/>
    <mergeCell ref="AA180:AO180"/>
    <mergeCell ref="AP180:BD180"/>
    <mergeCell ref="AA181:AE181"/>
    <mergeCell ref="AF181:AJ181"/>
    <mergeCell ref="AK181:AO181"/>
    <mergeCell ref="AP183:AT183"/>
    <mergeCell ref="AK183:AO183"/>
    <mergeCell ref="AF183:AJ183"/>
    <mergeCell ref="AA183:AE183"/>
    <mergeCell ref="T183:Z183"/>
    <mergeCell ref="A154:T154"/>
    <mergeCell ref="U154:Y154"/>
    <mergeCell ref="Z154:AD154"/>
    <mergeCell ref="AE154:AI154"/>
    <mergeCell ref="AJ154:AN154"/>
    <mergeCell ref="AO154:AS154"/>
    <mergeCell ref="AT154:AX154"/>
    <mergeCell ref="AY154:BC154"/>
    <mergeCell ref="BD154:BH154"/>
    <mergeCell ref="BA162:BC162"/>
    <mergeCell ref="BD162:BF162"/>
    <mergeCell ref="BG162:BI162"/>
    <mergeCell ref="AU163:AW163"/>
    <mergeCell ref="AX163:AZ163"/>
    <mergeCell ref="AX164:AZ164"/>
    <mergeCell ref="BA164:BC164"/>
    <mergeCell ref="BD164:BF164"/>
    <mergeCell ref="BG164:BI164"/>
    <mergeCell ref="AO163:AQ163"/>
    <mergeCell ref="AR163:AT163"/>
    <mergeCell ref="AI159:AN159"/>
    <mergeCell ref="AO159:AT159"/>
    <mergeCell ref="AU159:AW160"/>
    <mergeCell ref="AX159:AZ160"/>
    <mergeCell ref="BA159:BC160"/>
    <mergeCell ref="BD159:BF160"/>
    <mergeCell ref="A163:C163"/>
    <mergeCell ref="D163:V163"/>
    <mergeCell ref="W163:Y163"/>
    <mergeCell ref="Z163:AB163"/>
    <mergeCell ref="AC163:AE163"/>
    <mergeCell ref="AF163:AH163"/>
    <mergeCell ref="BE139:BI139"/>
    <mergeCell ref="BE138:BI138"/>
    <mergeCell ref="A139:C139"/>
    <mergeCell ref="D139:P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AF138:AJ138"/>
    <mergeCell ref="AK138:AO138"/>
    <mergeCell ref="AP138:AT138"/>
    <mergeCell ref="AU138:AY138"/>
    <mergeCell ref="AZ138:BD138"/>
    <mergeCell ref="Q138:U139"/>
    <mergeCell ref="V138:AE139"/>
    <mergeCell ref="A131:C131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AF136:AJ136"/>
    <mergeCell ref="AK136:AO136"/>
    <mergeCell ref="AP136:AT136"/>
    <mergeCell ref="AU136:AY136"/>
    <mergeCell ref="AZ136:BD136"/>
    <mergeCell ref="AK135:AO135"/>
    <mergeCell ref="AP135:AT135"/>
    <mergeCell ref="AU135:AY135"/>
    <mergeCell ref="AZ135:BD135"/>
    <mergeCell ref="Q133:U136"/>
    <mergeCell ref="V133:AE136"/>
    <mergeCell ref="D131:P131"/>
    <mergeCell ref="AF134:AJ134"/>
    <mergeCell ref="AK134:AO134"/>
    <mergeCell ref="AP134:AT134"/>
    <mergeCell ref="AU134:AY134"/>
    <mergeCell ref="AZ134:BD134"/>
    <mergeCell ref="D133:P133"/>
    <mergeCell ref="AF133:AJ133"/>
    <mergeCell ref="AK133:AO133"/>
    <mergeCell ref="AP133:AT133"/>
    <mergeCell ref="AU133:AY133"/>
    <mergeCell ref="AZ133:BD133"/>
    <mergeCell ref="BE117:BI117"/>
    <mergeCell ref="BJ117:BN117"/>
    <mergeCell ref="AP131:AT131"/>
    <mergeCell ref="AU131:AY131"/>
    <mergeCell ref="AZ131:BD131"/>
    <mergeCell ref="BE131:BI131"/>
    <mergeCell ref="D132:P132"/>
    <mergeCell ref="Q132:U132"/>
    <mergeCell ref="AF132:AJ132"/>
    <mergeCell ref="AK132:AO132"/>
    <mergeCell ref="AP130:AT130"/>
    <mergeCell ref="AU130:AY130"/>
    <mergeCell ref="AZ130:BD130"/>
    <mergeCell ref="BE130:BI130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P121:AT121"/>
    <mergeCell ref="AU121:AY121"/>
    <mergeCell ref="AZ121:BD121"/>
    <mergeCell ref="BE121:BI121"/>
    <mergeCell ref="BJ123:BN123"/>
    <mergeCell ref="BO117:BS117"/>
    <mergeCell ref="BT117:BX117"/>
    <mergeCell ref="BT116:BX116"/>
    <mergeCell ref="A117:C117"/>
    <mergeCell ref="D117:P117"/>
    <mergeCell ref="V117:AE117"/>
    <mergeCell ref="AF117:AJ117"/>
    <mergeCell ref="AK117:AO117"/>
    <mergeCell ref="AP117:AT117"/>
    <mergeCell ref="AU117:AY117"/>
    <mergeCell ref="AZ117:BD117"/>
    <mergeCell ref="AP116:AT116"/>
    <mergeCell ref="AU116:AY116"/>
    <mergeCell ref="AZ116:BD116"/>
    <mergeCell ref="BE116:BI116"/>
    <mergeCell ref="BJ116:BN116"/>
    <mergeCell ref="BO116:BS116"/>
    <mergeCell ref="BE115:BI115"/>
    <mergeCell ref="BJ115:BN115"/>
    <mergeCell ref="BO115:BS115"/>
    <mergeCell ref="BT115:BX115"/>
    <mergeCell ref="A116:C116"/>
    <mergeCell ref="D116:P116"/>
    <mergeCell ref="V116:AE116"/>
    <mergeCell ref="AF116:AJ116"/>
    <mergeCell ref="AK116:AO116"/>
    <mergeCell ref="BT113:BX113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AF113:AJ113"/>
    <mergeCell ref="AK113:AO113"/>
    <mergeCell ref="BT111:BX111"/>
    <mergeCell ref="A112:C112"/>
    <mergeCell ref="D112:P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AF111:AJ111"/>
    <mergeCell ref="AK111:AO111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AF110:AJ110"/>
    <mergeCell ref="AK110:AO110"/>
    <mergeCell ref="AP110:AT110"/>
    <mergeCell ref="A100:C100"/>
    <mergeCell ref="D100:T100"/>
    <mergeCell ref="U100:Y100"/>
    <mergeCell ref="Z100:AD100"/>
    <mergeCell ref="AE100:AI100"/>
    <mergeCell ref="AJ100:AN100"/>
    <mergeCell ref="AO100:AS100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Q109:U109"/>
    <mergeCell ref="V109:AE109"/>
    <mergeCell ref="BQ90:BT90"/>
    <mergeCell ref="BU90:BY90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X90:BA90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5:BD225"/>
    <mergeCell ref="BE225:BL225"/>
    <mergeCell ref="A227:BL227"/>
    <mergeCell ref="A228:BL228"/>
    <mergeCell ref="A231:BL231"/>
    <mergeCell ref="A232:BL232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8:AP208"/>
    <mergeCell ref="AQ208:AV208"/>
    <mergeCell ref="AW208:BA208"/>
    <mergeCell ref="BB208:BF208"/>
    <mergeCell ref="BG208:BL208"/>
    <mergeCell ref="A210:BL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Z184:BD184"/>
    <mergeCell ref="AU185:AY185"/>
    <mergeCell ref="AZ185:BD185"/>
    <mergeCell ref="A185:F185"/>
    <mergeCell ref="G185:S185"/>
    <mergeCell ref="T185:Z185"/>
    <mergeCell ref="AA185:AE185"/>
    <mergeCell ref="AF185:AJ185"/>
    <mergeCell ref="AK185:AO185"/>
    <mergeCell ref="AP185:AT18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BO176:BS176"/>
    <mergeCell ref="AZ181:BD181"/>
    <mergeCell ref="A182:F182"/>
    <mergeCell ref="G182:S182"/>
    <mergeCell ref="T182:Z182"/>
    <mergeCell ref="AA182:AE182"/>
    <mergeCell ref="AF182:AJ182"/>
    <mergeCell ref="AK182:AO182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Z175:BD175"/>
    <mergeCell ref="BE175:BI175"/>
    <mergeCell ref="BJ175:BN175"/>
    <mergeCell ref="BO175:BS175"/>
    <mergeCell ref="AL163:AN163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D164:V164"/>
    <mergeCell ref="W164:Y164"/>
    <mergeCell ref="Z164:AB164"/>
    <mergeCell ref="AC164:AE164"/>
    <mergeCell ref="AF164:AH164"/>
    <mergeCell ref="AI164:AK164"/>
    <mergeCell ref="BA158:BF158"/>
    <mergeCell ref="BJ164:BL164"/>
    <mergeCell ref="A164:C164"/>
    <mergeCell ref="AC161:AE161"/>
    <mergeCell ref="AF161:AH161"/>
    <mergeCell ref="AP171:AT171"/>
    <mergeCell ref="AU171:AY171"/>
    <mergeCell ref="AZ171:BD171"/>
    <mergeCell ref="BE171:BI171"/>
    <mergeCell ref="BJ171:BN171"/>
    <mergeCell ref="BO171:BS171"/>
    <mergeCell ref="A169:BS169"/>
    <mergeCell ref="A170:F171"/>
    <mergeCell ref="G170:S171"/>
    <mergeCell ref="T170:Z171"/>
    <mergeCell ref="AA170:AO170"/>
    <mergeCell ref="AP170:BD170"/>
    <mergeCell ref="BE170:BS170"/>
    <mergeCell ref="AA171:AE171"/>
    <mergeCell ref="AF171:AJ171"/>
    <mergeCell ref="AK171:AO171"/>
    <mergeCell ref="BA163:BC163"/>
    <mergeCell ref="BD163:BF163"/>
    <mergeCell ref="BG163:BI163"/>
    <mergeCell ref="BJ163:BL163"/>
    <mergeCell ref="A167:BL167"/>
    <mergeCell ref="A168:BS168"/>
    <mergeCell ref="AL164:AN164"/>
    <mergeCell ref="AO164:AQ164"/>
    <mergeCell ref="AR164:AT164"/>
    <mergeCell ref="AU164:AW164"/>
    <mergeCell ref="AI163:AK163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A161:C161"/>
    <mergeCell ref="D161:V161"/>
    <mergeCell ref="W161:Y161"/>
    <mergeCell ref="Z161:AB161"/>
    <mergeCell ref="BJ162:BL162"/>
    <mergeCell ref="AI162:AK162"/>
    <mergeCell ref="AT153:AX153"/>
    <mergeCell ref="AY153:BC153"/>
    <mergeCell ref="BD153:BH153"/>
    <mergeCell ref="BI153:BM153"/>
    <mergeCell ref="BN153:BR153"/>
    <mergeCell ref="A157:BL157"/>
    <mergeCell ref="BI154:BM154"/>
    <mergeCell ref="BN154:BR154"/>
    <mergeCell ref="A153:T153"/>
    <mergeCell ref="U153:Y153"/>
    <mergeCell ref="Z153:AD153"/>
    <mergeCell ref="AE153:AI153"/>
    <mergeCell ref="AJ153:AN153"/>
    <mergeCell ref="AO153:AS153"/>
    <mergeCell ref="BJ159:BL160"/>
    <mergeCell ref="W160:Y160"/>
    <mergeCell ref="Z160:AB160"/>
    <mergeCell ref="AC160:AE160"/>
    <mergeCell ref="AF160:AH160"/>
    <mergeCell ref="AI160:AK160"/>
    <mergeCell ref="AL160:AN160"/>
    <mergeCell ref="AO160:AQ160"/>
    <mergeCell ref="AR160:AT160"/>
    <mergeCell ref="BG158:BL158"/>
    <mergeCell ref="W159:AB159"/>
    <mergeCell ref="AC159:AH159"/>
    <mergeCell ref="BG159:BI160"/>
    <mergeCell ref="A158:C160"/>
    <mergeCell ref="D158:V160"/>
    <mergeCell ref="W158:AH158"/>
    <mergeCell ref="AI158:AT158"/>
    <mergeCell ref="AU158:AZ158"/>
    <mergeCell ref="AO152:AS152"/>
    <mergeCell ref="AT152:AX152"/>
    <mergeCell ref="AY152:BC152"/>
    <mergeCell ref="BD152:BH152"/>
    <mergeCell ref="BI152:BM152"/>
    <mergeCell ref="BN152:BR152"/>
    <mergeCell ref="AT151:AX151"/>
    <mergeCell ref="AY151:BC151"/>
    <mergeCell ref="BD151:BH151"/>
    <mergeCell ref="BI151:BM151"/>
    <mergeCell ref="BN151:BR151"/>
    <mergeCell ref="A152:T152"/>
    <mergeCell ref="U152:Y152"/>
    <mergeCell ref="Z152:AD152"/>
    <mergeCell ref="AE152:AI152"/>
    <mergeCell ref="AJ152:AN152"/>
    <mergeCell ref="A151:T151"/>
    <mergeCell ref="U151:Y151"/>
    <mergeCell ref="Z151:AD151"/>
    <mergeCell ref="AE151:AI151"/>
    <mergeCell ref="AJ151:AN151"/>
    <mergeCell ref="AO151:AS151"/>
    <mergeCell ref="AO150:AS150"/>
    <mergeCell ref="AT150:AX150"/>
    <mergeCell ref="AY150:BC150"/>
    <mergeCell ref="BD150:BH150"/>
    <mergeCell ref="BI150:BM150"/>
    <mergeCell ref="BN150:BR150"/>
    <mergeCell ref="A149:T150"/>
    <mergeCell ref="U149:AD149"/>
    <mergeCell ref="AE149:AN149"/>
    <mergeCell ref="AO149:AX149"/>
    <mergeCell ref="AY149:BH149"/>
    <mergeCell ref="BI149:BR149"/>
    <mergeCell ref="U150:Y150"/>
    <mergeCell ref="Z150:AD150"/>
    <mergeCell ref="AE150:AI150"/>
    <mergeCell ref="AJ150:AN150"/>
    <mergeCell ref="AP132:AT132"/>
    <mergeCell ref="AU132:AY132"/>
    <mergeCell ref="AZ132:BD132"/>
    <mergeCell ref="BE132:BI132"/>
    <mergeCell ref="A147:BL147"/>
    <mergeCell ref="A148:BR148"/>
    <mergeCell ref="BE133:BI133"/>
    <mergeCell ref="A134:C134"/>
    <mergeCell ref="D134:P134"/>
    <mergeCell ref="BE134:BI134"/>
    <mergeCell ref="A135:C135"/>
    <mergeCell ref="D135:P135"/>
    <mergeCell ref="AF135:AJ135"/>
    <mergeCell ref="A133:C133"/>
    <mergeCell ref="A132:C132"/>
    <mergeCell ref="V132:AE132"/>
    <mergeCell ref="A130:C130"/>
    <mergeCell ref="D130:P130"/>
    <mergeCell ref="Q130:U130"/>
    <mergeCell ref="V130:AE130"/>
    <mergeCell ref="AF130:AJ130"/>
    <mergeCell ref="AK130:AO130"/>
    <mergeCell ref="BT109:BX109"/>
    <mergeCell ref="A127:BL127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AF109:AJ109"/>
    <mergeCell ref="AK109:AO109"/>
    <mergeCell ref="AZ120:BD120"/>
    <mergeCell ref="BE120:BI120"/>
    <mergeCell ref="A121:C121"/>
    <mergeCell ref="D121:P121"/>
    <mergeCell ref="AF121:AJ121"/>
    <mergeCell ref="AK121:AO121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AT100:AX100"/>
    <mergeCell ref="AY100:BC100"/>
    <mergeCell ref="BD100:BH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90:BF90"/>
    <mergeCell ref="BG90:BK90"/>
    <mergeCell ref="BL90:BP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B89:BF89"/>
    <mergeCell ref="BG89:BK89"/>
    <mergeCell ref="BL89:BP89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145:C145"/>
    <mergeCell ref="D145:P145"/>
    <mergeCell ref="AF145:AJ145"/>
    <mergeCell ref="AK145:AO145"/>
    <mergeCell ref="AP145:AT145"/>
    <mergeCell ref="AU145:AY145"/>
    <mergeCell ref="AZ145:BD145"/>
    <mergeCell ref="BE145:BI145"/>
    <mergeCell ref="Q144:U145"/>
    <mergeCell ref="V144:AE145"/>
    <mergeCell ref="A142:C142"/>
    <mergeCell ref="D142:P142"/>
    <mergeCell ref="AF142:AJ142"/>
    <mergeCell ref="AK142:AO142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3:BI143"/>
    <mergeCell ref="Q141:U142"/>
    <mergeCell ref="V141:AE142"/>
    <mergeCell ref="A141:C141"/>
    <mergeCell ref="D141:P141"/>
    <mergeCell ref="AU144:AY144"/>
    <mergeCell ref="AZ144:BD144"/>
    <mergeCell ref="BE144:BI144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AF141:AJ141"/>
    <mergeCell ref="AK141:AO141"/>
    <mergeCell ref="AP141:AT141"/>
    <mergeCell ref="AU141:AY141"/>
    <mergeCell ref="AZ141:BD141"/>
    <mergeCell ref="BE141:BI141"/>
    <mergeCell ref="BO123:BS123"/>
    <mergeCell ref="BT123:BX123"/>
    <mergeCell ref="BJ124:BN124"/>
    <mergeCell ref="BO124:BS124"/>
    <mergeCell ref="BT124:BX124"/>
    <mergeCell ref="BJ125:BN125"/>
    <mergeCell ref="BO125:BS125"/>
    <mergeCell ref="BT125:BX125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A124:C124"/>
    <mergeCell ref="D124:P124"/>
    <mergeCell ref="Q124:U125"/>
    <mergeCell ref="V124:AE125"/>
    <mergeCell ref="AF124:AJ124"/>
    <mergeCell ref="AK124:AO124"/>
    <mergeCell ref="AP124:AT124"/>
    <mergeCell ref="AU124:AY124"/>
    <mergeCell ref="AZ124:BD124"/>
    <mergeCell ref="BE124:BI124"/>
    <mergeCell ref="A125:C125"/>
    <mergeCell ref="D125:P125"/>
    <mergeCell ref="AF125:AJ125"/>
    <mergeCell ref="BQ89:BT89"/>
    <mergeCell ref="BU89:BY89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D99:BH99"/>
    <mergeCell ref="A114:C114"/>
    <mergeCell ref="D114:P114"/>
    <mergeCell ref="AF114:AJ114"/>
    <mergeCell ref="AK114:AO114"/>
    <mergeCell ref="AP114:AT114"/>
    <mergeCell ref="AU114:AY114"/>
    <mergeCell ref="AZ114:BD114"/>
    <mergeCell ref="BE114:BI114"/>
    <mergeCell ref="BJ114:BN114"/>
    <mergeCell ref="Q110:U114"/>
    <mergeCell ref="V110:AE114"/>
    <mergeCell ref="BO114:BS114"/>
    <mergeCell ref="BT114:BX114"/>
    <mergeCell ref="A92:BL92"/>
    <mergeCell ref="A93:BH93"/>
    <mergeCell ref="A94:C95"/>
    <mergeCell ref="D94:T95"/>
    <mergeCell ref="U94:AN94"/>
    <mergeCell ref="AO94:BH94"/>
    <mergeCell ref="U95:Y95"/>
    <mergeCell ref="BJ118:BN118"/>
    <mergeCell ref="BO118:BS118"/>
    <mergeCell ref="BT118:BX118"/>
    <mergeCell ref="Q116:U118"/>
    <mergeCell ref="A122:C122"/>
    <mergeCell ref="D122:P122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Q120:U122"/>
    <mergeCell ref="V120:AE122"/>
    <mergeCell ref="BJ119:BN119"/>
    <mergeCell ref="BO119:BS119"/>
    <mergeCell ref="BT119:BX119"/>
    <mergeCell ref="BJ120:BN120"/>
    <mergeCell ref="BO120:BS120"/>
    <mergeCell ref="BT120:BX120"/>
    <mergeCell ref="BJ121:BN121"/>
    <mergeCell ref="BO121:BS121"/>
    <mergeCell ref="BT121:BX121"/>
    <mergeCell ref="A119:C119"/>
    <mergeCell ref="D119:P119"/>
    <mergeCell ref="Q119:U119"/>
    <mergeCell ref="V119:AE119"/>
    <mergeCell ref="AF119:AJ119"/>
    <mergeCell ref="AK119:AO119"/>
    <mergeCell ref="G183:S183"/>
    <mergeCell ref="A183:F183"/>
    <mergeCell ref="AZ183:BD183"/>
    <mergeCell ref="A118:C118"/>
    <mergeCell ref="D118:P118"/>
    <mergeCell ref="V118:AE118"/>
    <mergeCell ref="AF118:AJ118"/>
    <mergeCell ref="AK118:AO118"/>
    <mergeCell ref="AP118:AT118"/>
    <mergeCell ref="AU118:AY118"/>
    <mergeCell ref="AZ118:BD118"/>
    <mergeCell ref="BE118:BI118"/>
    <mergeCell ref="AK125:AO125"/>
    <mergeCell ref="AP125:AT125"/>
    <mergeCell ref="AU125:AY125"/>
    <mergeCell ref="AZ125:BD125"/>
    <mergeCell ref="BE125:BI125"/>
    <mergeCell ref="AP119:AT119"/>
    <mergeCell ref="AU119:AY119"/>
    <mergeCell ref="AZ119:BD119"/>
    <mergeCell ref="BE119:BI119"/>
    <mergeCell ref="A120:C120"/>
    <mergeCell ref="D120:P120"/>
    <mergeCell ref="AF120:AJ120"/>
    <mergeCell ref="AK120:AO120"/>
    <mergeCell ref="AP120:AT120"/>
    <mergeCell ref="AU120:AY120"/>
    <mergeCell ref="A144:C144"/>
    <mergeCell ref="D144:P144"/>
    <mergeCell ref="AF144:AJ144"/>
    <mergeCell ref="AK144:AO144"/>
    <mergeCell ref="AP144:AT144"/>
  </mergeCells>
  <conditionalFormatting sqref="A88:A89 A163 A98:A99">
    <cfRule type="cellIs" dxfId="52" priority="57" stopIfTrue="1" operator="equal">
      <formula>A87</formula>
    </cfRule>
  </conditionalFormatting>
  <conditionalFormatting sqref="A109:C109 A132:C132 A139:C139 A140 A117:C117 A118">
    <cfRule type="cellIs" dxfId="51" priority="58" stopIfTrue="1" operator="equal">
      <formula>A108</formula>
    </cfRule>
    <cfRule type="cellIs" dxfId="50" priority="59" stopIfTrue="1" operator="equal">
      <formula>0</formula>
    </cfRule>
  </conditionalFormatting>
  <conditionalFormatting sqref="A90">
    <cfRule type="cellIs" dxfId="49" priority="56" stopIfTrue="1" operator="equal">
      <formula>A88</formula>
    </cfRule>
  </conditionalFormatting>
  <conditionalFormatting sqref="A101">
    <cfRule type="cellIs" dxfId="48" priority="61" stopIfTrue="1" operator="equal">
      <formula>A98</formula>
    </cfRule>
  </conditionalFormatting>
  <conditionalFormatting sqref="A100">
    <cfRule type="cellIs" dxfId="47" priority="54" stopIfTrue="1" operator="equal">
      <formula>A98</formula>
    </cfRule>
  </conditionalFormatting>
  <conditionalFormatting sqref="A164">
    <cfRule type="cellIs" dxfId="46" priority="20" stopIfTrue="1" operator="equal">
      <formula>A163</formula>
    </cfRule>
  </conditionalFormatting>
  <conditionalFormatting sqref="A110:C110">
    <cfRule type="cellIs" dxfId="45" priority="51" stopIfTrue="1" operator="equal">
      <formula>A109</formula>
    </cfRule>
    <cfRule type="cellIs" dxfId="44" priority="52" stopIfTrue="1" operator="equal">
      <formula>0</formula>
    </cfRule>
  </conditionalFormatting>
  <conditionalFormatting sqref="A111:C111">
    <cfRule type="cellIs" dxfId="43" priority="49" stopIfTrue="1" operator="equal">
      <formula>A110</formula>
    </cfRule>
    <cfRule type="cellIs" dxfId="42" priority="50" stopIfTrue="1" operator="equal">
      <formula>0</formula>
    </cfRule>
  </conditionalFormatting>
  <conditionalFormatting sqref="A112:C112">
    <cfRule type="cellIs" dxfId="41" priority="47" stopIfTrue="1" operator="equal">
      <formula>A111</formula>
    </cfRule>
    <cfRule type="cellIs" dxfId="40" priority="48" stopIfTrue="1" operator="equal">
      <formula>0</formula>
    </cfRule>
  </conditionalFormatting>
  <conditionalFormatting sqref="A113:C113 A114">
    <cfRule type="cellIs" dxfId="39" priority="45" stopIfTrue="1" operator="equal">
      <formula>A112</formula>
    </cfRule>
    <cfRule type="cellIs" dxfId="38" priority="46" stopIfTrue="1" operator="equal">
      <formula>0</formula>
    </cfRule>
  </conditionalFormatting>
  <conditionalFormatting sqref="A115:C115">
    <cfRule type="cellIs" dxfId="37" priority="43" stopIfTrue="1" operator="equal">
      <formula>A113</formula>
    </cfRule>
    <cfRule type="cellIs" dxfId="36" priority="44" stopIfTrue="1" operator="equal">
      <formula>0</formula>
    </cfRule>
  </conditionalFormatting>
  <conditionalFormatting sqref="A116:C116">
    <cfRule type="cellIs" dxfId="35" priority="41" stopIfTrue="1" operator="equal">
      <formula>A115</formula>
    </cfRule>
    <cfRule type="cellIs" dxfId="34" priority="42" stopIfTrue="1" operator="equal">
      <formula>0</formula>
    </cfRule>
  </conditionalFormatting>
  <conditionalFormatting sqref="A133:C133">
    <cfRule type="cellIs" dxfId="33" priority="35" stopIfTrue="1" operator="equal">
      <formula>A132</formula>
    </cfRule>
    <cfRule type="cellIs" dxfId="32" priority="36" stopIfTrue="1" operator="equal">
      <formula>0</formula>
    </cfRule>
  </conditionalFormatting>
  <conditionalFormatting sqref="A134:C134">
    <cfRule type="cellIs" dxfId="31" priority="33" stopIfTrue="1" operator="equal">
      <formula>A133</formula>
    </cfRule>
    <cfRule type="cellIs" dxfId="30" priority="34" stopIfTrue="1" operator="equal">
      <formula>0</formula>
    </cfRule>
  </conditionalFormatting>
  <conditionalFormatting sqref="A135:C135">
    <cfRule type="cellIs" dxfId="29" priority="31" stopIfTrue="1" operator="equal">
      <formula>A134</formula>
    </cfRule>
    <cfRule type="cellIs" dxfId="28" priority="32" stopIfTrue="1" operator="equal">
      <formula>0</formula>
    </cfRule>
  </conditionalFormatting>
  <conditionalFormatting sqref="A136:C136">
    <cfRule type="cellIs" dxfId="27" priority="29" stopIfTrue="1" operator="equal">
      <formula>A135</formula>
    </cfRule>
    <cfRule type="cellIs" dxfId="26" priority="30" stopIfTrue="1" operator="equal">
      <formula>0</formula>
    </cfRule>
  </conditionalFormatting>
  <conditionalFormatting sqref="A137:C137">
    <cfRule type="cellIs" dxfId="25" priority="27" stopIfTrue="1" operator="equal">
      <formula>A136</formula>
    </cfRule>
    <cfRule type="cellIs" dxfId="24" priority="28" stopIfTrue="1" operator="equal">
      <formula>0</formula>
    </cfRule>
  </conditionalFormatting>
  <conditionalFormatting sqref="A138:C138">
    <cfRule type="cellIs" dxfId="23" priority="25" stopIfTrue="1" operator="equal">
      <formula>A137</formula>
    </cfRule>
    <cfRule type="cellIs" dxfId="22" priority="26" stopIfTrue="1" operator="equal">
      <formula>0</formula>
    </cfRule>
  </conditionalFormatting>
  <conditionalFormatting sqref="A142">
    <cfRule type="cellIs" dxfId="21" priority="72" stopIfTrue="1" operator="equal">
      <formula>A139</formula>
    </cfRule>
    <cfRule type="cellIs" dxfId="20" priority="73" stopIfTrue="1" operator="equal">
      <formula>0</formula>
    </cfRule>
  </conditionalFormatting>
  <conditionalFormatting sqref="A141">
    <cfRule type="cellIs" dxfId="19" priority="76" stopIfTrue="1" operator="equal">
      <formula>A139</formula>
    </cfRule>
    <cfRule type="cellIs" dxfId="18" priority="77" stopIfTrue="1" operator="equal">
      <formula>0</formula>
    </cfRule>
  </conditionalFormatting>
  <conditionalFormatting sqref="A143">
    <cfRule type="cellIs" dxfId="17" priority="17" stopIfTrue="1" operator="equal">
      <formula>A142</formula>
    </cfRule>
    <cfRule type="cellIs" dxfId="16" priority="18" stopIfTrue="1" operator="equal">
      <formula>0</formula>
    </cfRule>
  </conditionalFormatting>
  <conditionalFormatting sqref="A144">
    <cfRule type="cellIs" dxfId="15" priority="15" stopIfTrue="1" operator="equal">
      <formula>A141</formula>
    </cfRule>
    <cfRule type="cellIs" dxfId="14" priority="16" stopIfTrue="1" operator="equal">
      <formula>0</formula>
    </cfRule>
  </conditionalFormatting>
  <conditionalFormatting sqref="A145">
    <cfRule type="cellIs" dxfId="13" priority="13" stopIfTrue="1" operator="equal">
      <formula>A142</formula>
    </cfRule>
    <cfRule type="cellIs" dxfId="12" priority="14" stopIfTrue="1" operator="equal">
      <formula>0</formula>
    </cfRule>
  </conditionalFormatting>
  <conditionalFormatting sqref="A119">
    <cfRule type="cellIs" dxfId="11" priority="7" stopIfTrue="1" operator="equal">
      <formula>A117</formula>
    </cfRule>
    <cfRule type="cellIs" dxfId="10" priority="8" stopIfTrue="1" operator="equal">
      <formula>0</formula>
    </cfRule>
  </conditionalFormatting>
  <conditionalFormatting sqref="A121:A122">
    <cfRule type="cellIs" dxfId="9" priority="9" stopIfTrue="1" operator="equal">
      <formula>A117</formula>
    </cfRule>
    <cfRule type="cellIs" dxfId="8" priority="10" stopIfTrue="1" operator="equal">
      <formula>0</formula>
    </cfRule>
  </conditionalFormatting>
  <conditionalFormatting sqref="A120">
    <cfRule type="cellIs" dxfId="7" priority="11" stopIfTrue="1" operator="equal">
      <formula>A117</formula>
    </cfRule>
    <cfRule type="cellIs" dxfId="6" priority="12" stopIfTrue="1" operator="equal">
      <formula>0</formula>
    </cfRule>
  </conditionalFormatting>
  <conditionalFormatting sqref="A123">
    <cfRule type="cellIs" dxfId="5" priority="5" stopIfTrue="1" operator="equal">
      <formula>A121</formula>
    </cfRule>
    <cfRule type="cellIs" dxfId="4" priority="6" stopIfTrue="1" operator="equal">
      <formula>0</formula>
    </cfRule>
  </conditionalFormatting>
  <conditionalFormatting sqref="A124">
    <cfRule type="cellIs" dxfId="3" priority="3" stopIfTrue="1" operator="equal">
      <formula>A120</formula>
    </cfRule>
    <cfRule type="cellIs" dxfId="2" priority="4" stopIfTrue="1" operator="equal">
      <formula>0</formula>
    </cfRule>
  </conditionalFormatting>
  <conditionalFormatting sqref="A125">
    <cfRule type="cellIs" dxfId="1" priority="1" stopIfTrue="1" operator="equal">
      <formula>A121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КПК1115062</vt:lpstr>
      <vt:lpstr>'Додаток2 КПК1115062'!Область_друку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2020-12-17T07:30:21Z</cp:lastPrinted>
  <dcterms:created xsi:type="dcterms:W3CDTF">2016-07-02T12:27:50Z</dcterms:created>
  <dcterms:modified xsi:type="dcterms:W3CDTF">2021-01-20T07:56:13Z</dcterms:modified>
</cp:coreProperties>
</file>