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6084" sheetId="6" r:id="rId1"/>
  </sheets>
  <definedNames>
    <definedName name="_xlnm.Print_Area" localSheetId="0">'Додаток2 КПК1116084'!$A$1:$BY$229</definedName>
  </definedNames>
  <calcPr calcId="152511"/>
</workbook>
</file>

<file path=xl/calcChain.xml><?xml version="1.0" encoding="utf-8"?>
<calcChain xmlns="http://schemas.openxmlformats.org/spreadsheetml/2006/main">
  <c r="BT112" i="6" l="1"/>
  <c r="BO112" i="6"/>
  <c r="BJ112" i="6"/>
  <c r="BE131" i="6" l="1"/>
  <c r="AZ131" i="6"/>
  <c r="AU131" i="6"/>
  <c r="AP131" i="6"/>
  <c r="AK131" i="6"/>
  <c r="AF131" i="6"/>
  <c r="BE129" i="6"/>
  <c r="AZ129" i="6"/>
  <c r="AU129" i="6"/>
  <c r="AP129" i="6"/>
  <c r="AK129" i="6"/>
  <c r="AF129" i="6"/>
  <c r="BJ110" i="6"/>
  <c r="BO110" i="6" s="1"/>
  <c r="BT110" i="6" s="1"/>
  <c r="AJ94" i="6" l="1"/>
  <c r="BD94" i="6" l="1"/>
  <c r="AO95" i="6"/>
  <c r="U95" i="6"/>
  <c r="BG86" i="6"/>
  <c r="BU85" i="6"/>
  <c r="AS86" i="6"/>
  <c r="AN86" i="6"/>
  <c r="BB85" i="6"/>
  <c r="AP174" i="6"/>
  <c r="AA174" i="6"/>
  <c r="BE165" i="6"/>
  <c r="U86" i="6" l="1"/>
  <c r="AR68" i="6" l="1"/>
  <c r="X68" i="6"/>
  <c r="AN59" i="6" l="1"/>
  <c r="U59" i="6"/>
  <c r="BG51" i="6"/>
  <c r="AR40" i="6"/>
  <c r="X40" i="6"/>
  <c r="BG31" i="6"/>
  <c r="BH206" i="6" l="1"/>
  <c r="AT206" i="6"/>
  <c r="AJ206" i="6"/>
  <c r="BG197" i="6"/>
  <c r="AQ197" i="6"/>
  <c r="AZ174" i="6"/>
  <c r="AK174" i="6"/>
  <c r="AZ173" i="6"/>
  <c r="AK173" i="6"/>
  <c r="BO165" i="6"/>
  <c r="AZ165" i="6"/>
  <c r="AK165" i="6"/>
  <c r="BO164" i="6"/>
  <c r="AZ164" i="6"/>
  <c r="AK164" i="6"/>
  <c r="BD95" i="6"/>
  <c r="AJ95" i="6"/>
  <c r="BU86" i="6"/>
  <c r="BB86" i="6"/>
  <c r="AI86" i="6"/>
  <c r="BG76" i="6"/>
  <c r="AM76" i="6"/>
  <c r="BG68" i="6"/>
  <c r="AM68" i="6"/>
  <c r="BG67" i="6"/>
  <c r="AM67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<sst xmlns="http://schemas.openxmlformats.org/spreadsheetml/2006/main" count="654" uniqueCount="247">
  <si>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</si>
  <si>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</si>
  <si>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</si>
  <si>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</si>
  <si>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</si>
  <si>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</si>
  <si>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</si>
  <si>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</si>
  <si>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</si>
  <si>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</si>
  <si>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</si>
  <si>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</si>
  <si>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</si>
  <si>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</si>
  <si>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</si>
  <si>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</si>
  <si>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</si>
  <si>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</si>
  <si>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</si>
  <si>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</si>
  <si>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</si>
  <si>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</si>
  <si>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</si>
  <si>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</si>
  <si>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</si>
  <si>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</si>
  <si>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</si>
  <si>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</si>
  <si>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</si>
  <si>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</si>
  <si>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</si>
  <si>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</si>
  <si>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</si>
  <si>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</si>
  <si>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</si>
  <si>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</si>
  <si>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</si>
  <si>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</si>
  <si>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</si>
  <si>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</si>
  <si>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</si>
  <si>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</si>
  <si>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</si>
  <si>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</si>
  <si>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</si>
  <si>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</si>
  <si>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</si>
  <si>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</si>
  <si>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</si>
  <si>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</si>
  <si>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</si>
  <si>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</si>
  <si>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</si>
  <si>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</si>
  <si>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</si>
  <si>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</si>
  <si>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</si>
  <si>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</si>
  <si>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</si>
  <si>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</si>
  <si>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</si>
  <si>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</si>
  <si>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</si>
  <si>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</si>
  <si>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</si>
  <si>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</si>
  <si>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</si>
  <si>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</si>
  <si>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</si>
  <si>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</si>
  <si>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</si>
  <si>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</si>
  <si>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</si>
  <si>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</si>
  <si>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</si>
  <si>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</si>
  <si>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</si>
  <si>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</si>
  <si>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</si>
  <si>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</si>
  <si>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</si>
  <si>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</si>
  <si>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</si>
  <si>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</si>
  <si>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</si>
  <si>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</si>
  <si>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</si>
  <si>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</si>
  <si>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</si>
  <si>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</si>
  <si>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</si>
  <si>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</si>
  <si>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</si>
  <si>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</si>
  <si>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</si>
  <si>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</si>
  <si>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</si>
  <si>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</si>
  <si>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</si>
  <si>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</si>
  <si>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</si>
  <si>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</si>
  <si>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</si>
  <si>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</si>
  <si>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</si>
  <si>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</si>
  <si>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</si>
  <si>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</si>
  <si>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</si>
  <si>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</si>
  <si>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</si>
  <si>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</si>
  <si>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</si>
  <si>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</si>
  <si>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</si>
  <si>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</si>
  <si>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</si>
  <si>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</si>
  <si>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</si>
  <si>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</si>
  <si>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</si>
  <si>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</si>
  <si>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</si>
  <si>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</si>
  <si>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</si>
  <si>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</si>
  <si>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</si>
  <si>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</si>
  <si>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</si>
  <si>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</si>
  <si>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</si>
  <si>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</si>
  <si>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</si>
  <si>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</si>
  <si>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</si>
  <si>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</si>
  <si>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</si>
  <si>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</si>
  <si>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</si>
  <si>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</si>
  <si>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</si>
  <si>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</si>
  <si>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</si>
  <si>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</si>
  <si>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</si>
  <si>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</si>
  <si>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</si>
  <si>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</si>
  <si>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</si>
  <si>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</si>
  <si>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</si>
  <si>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</si>
  <si>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</si>
  <si>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</si>
  <si>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</si>
  <si>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</si>
  <si>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</si>
  <si>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</si>
  <si>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</si>
  <si>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</si>
  <si>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</si>
  <si>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</si>
  <si>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</si>
  <si>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</si>
  <si>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</si>
  <si>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</si>
  <si>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</si>
  <si>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</si>
  <si>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</si>
  <si>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</si>
  <si>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</si>
  <si>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</si>
  <si>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</si>
  <si>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</si>
  <si>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Субсидії та поточні трансферти підприємствам (установам, організаціям)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</si>
  <si>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</si>
  <si>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</si>
  <si>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</si>
  <si>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</si>
  <si>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</si>
  <si>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Забезпечення можливості будівництва та придбання житла окремим категоріями громадян</t>
  </si>
  <si>
    <t>Здійснення виплат, пов`язаних з наданням та обслуговуванням пільгових довгострокових кредитів, наданих на будівництво (придбання) житла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</si>
  <si>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</si>
  <si>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Управління молоді та спорту Хмельницької міської ради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</si>
  <si>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</si>
  <si>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</si>
  <si>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</si>
  <si>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</si>
  <si>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</si>
  <si>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</si>
  <si>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</si>
  <si>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</si>
  <si>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</si>
  <si>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</si>
  <si>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</si>
  <si>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</si>
  <si>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</si>
  <si>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</si>
  <si>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</si>
  <si>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</si>
  <si>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</si>
  <si>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</si>
  <si>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</si>
  <si>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</si>
  <si>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</si>
  <si>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</si>
  <si>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</si>
  <si>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</si>
  <si>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</si>
  <si>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</si>
  <si>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</si>
  <si>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</si>
  <si>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</si>
  <si>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</si>
  <si>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</si>
  <si>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</si>
  <si>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</si>
  <si>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</si>
  <si>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</si>
  <si>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</si>
  <si>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</si>
  <si>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</si>
  <si>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</si>
  <si>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</si>
  <si>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</si>
  <si>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</si>
  <si>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2019 (звіт)</t>
  </si>
  <si>
    <t>2021 рік (затверджено)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</si>
  <si>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</si>
  <si>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</si>
  <si>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од.</t>
  </si>
  <si>
    <t>звіт про рейтинг</t>
  </si>
  <si>
    <t>кількість укладених договорів, за якими погашають відсотки</t>
  </si>
  <si>
    <t>звіт</t>
  </si>
  <si>
    <t>продукту</t>
  </si>
  <si>
    <t>кількість укладених договорів, за якими планується здійснювати обслуговування кредитів</t>
  </si>
  <si>
    <t>ефективності</t>
  </si>
  <si>
    <t>середні витрати на обслуговування одного кредитного договору</t>
  </si>
  <si>
    <t>грн.</t>
  </si>
  <si>
    <t>розрахунок</t>
  </si>
  <si>
    <t>якості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</si>
  <si>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</si>
  <si>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%</t>
  </si>
  <si>
    <t>затрат</t>
  </si>
  <si>
    <t xml:space="preserve">В поточному році перераховані кошти одній молодій сім"ї  для придбання житла на суму 150,6 тис.грн.  </t>
  </si>
  <si>
    <t>В.о. начальника управління</t>
  </si>
  <si>
    <t>Наталія ТОМУСЯК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</si>
</sst>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0"/>
  <sheetViews>
    <sheetView tabSelected="1" topLeftCell="K159" zoomScaleNormal="100" workbookViewId="0">
      <selection activeCell="AP125" sqref="AP125:AT125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0" t="s">
        <v>115</v>
      </c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</row>
    <row r="2" spans="1:79" ht="17.399999999999999" customHeight="1" x14ac:dyDescent="0.25">
      <c r="A2" s="141" t="s">
        <v>211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4" spans="1:79" ht="13.8" customHeight="1" x14ac:dyDescent="0.25">
      <c r="A4" s="11" t="s">
        <v>159</v>
      </c>
      <c r="B4" s="142" t="s">
        <v>183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43">
        <v>11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8"/>
      <c r="AT4" s="144" t="s">
        <v>186</v>
      </c>
      <c r="AU4" s="143"/>
      <c r="AV4" s="143"/>
      <c r="AW4" s="143"/>
      <c r="AX4" s="143"/>
      <c r="AY4" s="143"/>
      <c r="AZ4" s="143"/>
      <c r="BA4" s="14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7"/>
      <c r="AH5" s="146" t="s">
        <v>161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7"/>
      <c r="AT5" s="146" t="s">
        <v>157</v>
      </c>
      <c r="AU5" s="146"/>
      <c r="AV5" s="146"/>
      <c r="AW5" s="146"/>
      <c r="AX5" s="146"/>
      <c r="AY5" s="146"/>
      <c r="AZ5" s="146"/>
      <c r="BA5" s="14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8" customHeight="1" x14ac:dyDescent="0.25">
      <c r="A7" s="11" t="s">
        <v>162</v>
      </c>
      <c r="B7" s="142" t="s">
        <v>183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43">
        <v>111</v>
      </c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5"/>
      <c r="BC7" s="144" t="s">
        <v>186</v>
      </c>
      <c r="BD7" s="143"/>
      <c r="BE7" s="143"/>
      <c r="BF7" s="143"/>
      <c r="BG7" s="143"/>
      <c r="BH7" s="143"/>
      <c r="BI7" s="143"/>
      <c r="BJ7" s="14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45" t="s">
        <v>155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7"/>
      <c r="AH8" s="146" t="s">
        <v>163</v>
      </c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3"/>
      <c r="BC8" s="146" t="s">
        <v>157</v>
      </c>
      <c r="BD8" s="146"/>
      <c r="BE8" s="146"/>
      <c r="BF8" s="146"/>
      <c r="BG8" s="146"/>
      <c r="BH8" s="146"/>
      <c r="BI8" s="146"/>
      <c r="BJ8" s="14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1.4" customHeight="1" x14ac:dyDescent="0.25">
      <c r="A10" s="11" t="s">
        <v>164</v>
      </c>
      <c r="B10" s="143">
        <v>1116084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N10" s="143">
        <v>6084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5"/>
      <c r="AA10" s="148" t="s">
        <v>225</v>
      </c>
      <c r="AB10" s="148"/>
      <c r="AC10" s="148"/>
      <c r="AD10" s="148"/>
      <c r="AE10" s="148"/>
      <c r="AF10" s="148"/>
      <c r="AG10" s="148"/>
      <c r="AH10" s="148"/>
      <c r="AI10" s="148"/>
      <c r="AJ10" s="15"/>
      <c r="AK10" s="149" t="s">
        <v>224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44">
        <v>22564000000</v>
      </c>
      <c r="BM10" s="143"/>
      <c r="BN10" s="143"/>
      <c r="BO10" s="143"/>
      <c r="BP10" s="143"/>
      <c r="BQ10" s="143"/>
      <c r="BR10" s="143"/>
      <c r="BS10" s="14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46" t="s">
        <v>165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N11" s="146" t="s">
        <v>167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3"/>
      <c r="AA11" s="150" t="s">
        <v>168</v>
      </c>
      <c r="AB11" s="150"/>
      <c r="AC11" s="150"/>
      <c r="AD11" s="150"/>
      <c r="AE11" s="150"/>
      <c r="AF11" s="150"/>
      <c r="AG11" s="150"/>
      <c r="AH11" s="150"/>
      <c r="AI11" s="150"/>
      <c r="AJ11" s="13"/>
      <c r="AK11" s="151" t="s">
        <v>166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9"/>
      <c r="BL11" s="146" t="s">
        <v>158</v>
      </c>
      <c r="BM11" s="146"/>
      <c r="BN11" s="146"/>
      <c r="BO11" s="146"/>
      <c r="BP11" s="146"/>
      <c r="BQ11" s="146"/>
      <c r="BR11" s="146"/>
      <c r="BS11" s="14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7" t="s">
        <v>212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9" ht="14.25" customHeight="1" x14ac:dyDescent="0.25">
      <c r="A14" s="27" t="s">
        <v>148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9" ht="15" customHeight="1" x14ac:dyDescent="0.25">
      <c r="A15" s="139" t="s">
        <v>180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47" t="s">
        <v>149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</row>
    <row r="18" spans="1:79" ht="15" customHeight="1" x14ac:dyDescent="0.25">
      <c r="A18" s="139" t="s">
        <v>181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7" t="s">
        <v>150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9" ht="27.6" customHeight="1" x14ac:dyDescent="0.25">
      <c r="A21" s="139" t="s">
        <v>182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7" t="s">
        <v>151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</row>
    <row r="24" spans="1:79" ht="14.25" customHeight="1" x14ac:dyDescent="0.25">
      <c r="A24" s="135" t="s">
        <v>197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</row>
    <row r="25" spans="1:79" ht="15" customHeight="1" x14ac:dyDescent="0.25">
      <c r="A25" s="87" t="s">
        <v>187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</row>
    <row r="26" spans="1:79" ht="23.1" customHeight="1" x14ac:dyDescent="0.25">
      <c r="A26" s="66" t="s">
        <v>2</v>
      </c>
      <c r="B26" s="67"/>
      <c r="C26" s="67"/>
      <c r="D26" s="68"/>
      <c r="E26" s="66" t="s">
        <v>19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26" t="s">
        <v>188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 t="s">
        <v>191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 t="s">
        <v>198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9" ht="54.75" customHeight="1" x14ac:dyDescent="0.25">
      <c r="A27" s="69"/>
      <c r="B27" s="70"/>
      <c r="C27" s="70"/>
      <c r="D27" s="71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39" t="s">
        <v>4</v>
      </c>
      <c r="V27" s="42"/>
      <c r="W27" s="42"/>
      <c r="X27" s="42"/>
      <c r="Y27" s="43"/>
      <c r="Z27" s="39" t="s">
        <v>3</v>
      </c>
      <c r="AA27" s="42"/>
      <c r="AB27" s="42"/>
      <c r="AC27" s="42"/>
      <c r="AD27" s="43"/>
      <c r="AE27" s="57" t="s">
        <v>116</v>
      </c>
      <c r="AF27" s="58"/>
      <c r="AG27" s="58"/>
      <c r="AH27" s="59"/>
      <c r="AI27" s="39" t="s">
        <v>5</v>
      </c>
      <c r="AJ27" s="42"/>
      <c r="AK27" s="42"/>
      <c r="AL27" s="42"/>
      <c r="AM27" s="43"/>
      <c r="AN27" s="39" t="s">
        <v>4</v>
      </c>
      <c r="AO27" s="42"/>
      <c r="AP27" s="42"/>
      <c r="AQ27" s="42"/>
      <c r="AR27" s="43"/>
      <c r="AS27" s="39" t="s">
        <v>3</v>
      </c>
      <c r="AT27" s="42"/>
      <c r="AU27" s="42"/>
      <c r="AV27" s="42"/>
      <c r="AW27" s="43"/>
      <c r="AX27" s="57" t="s">
        <v>116</v>
      </c>
      <c r="AY27" s="58"/>
      <c r="AZ27" s="58"/>
      <c r="BA27" s="59"/>
      <c r="BB27" s="39" t="s">
        <v>96</v>
      </c>
      <c r="BC27" s="42"/>
      <c r="BD27" s="42"/>
      <c r="BE27" s="42"/>
      <c r="BF27" s="43"/>
      <c r="BG27" s="39" t="s">
        <v>4</v>
      </c>
      <c r="BH27" s="42"/>
      <c r="BI27" s="42"/>
      <c r="BJ27" s="42"/>
      <c r="BK27" s="43"/>
      <c r="BL27" s="39" t="s">
        <v>3</v>
      </c>
      <c r="BM27" s="42"/>
      <c r="BN27" s="42"/>
      <c r="BO27" s="42"/>
      <c r="BP27" s="43"/>
      <c r="BQ27" s="57" t="s">
        <v>116</v>
      </c>
      <c r="BR27" s="58"/>
      <c r="BS27" s="58"/>
      <c r="BT27" s="59"/>
      <c r="BU27" s="39" t="s">
        <v>97</v>
      </c>
      <c r="BV27" s="42"/>
      <c r="BW27" s="42"/>
      <c r="BX27" s="42"/>
      <c r="BY27" s="43"/>
    </row>
    <row r="28" spans="1:79" ht="15" customHeight="1" x14ac:dyDescent="0.25">
      <c r="A28" s="39">
        <v>1</v>
      </c>
      <c r="B28" s="42"/>
      <c r="C28" s="42"/>
      <c r="D28" s="43"/>
      <c r="E28" s="39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39">
        <v>3</v>
      </c>
      <c r="V28" s="42"/>
      <c r="W28" s="42"/>
      <c r="X28" s="42"/>
      <c r="Y28" s="43"/>
      <c r="Z28" s="39">
        <v>4</v>
      </c>
      <c r="AA28" s="42"/>
      <c r="AB28" s="42"/>
      <c r="AC28" s="42"/>
      <c r="AD28" s="43"/>
      <c r="AE28" s="39">
        <v>5</v>
      </c>
      <c r="AF28" s="42"/>
      <c r="AG28" s="42"/>
      <c r="AH28" s="43"/>
      <c r="AI28" s="39">
        <v>6</v>
      </c>
      <c r="AJ28" s="42"/>
      <c r="AK28" s="42"/>
      <c r="AL28" s="42"/>
      <c r="AM28" s="43"/>
      <c r="AN28" s="39">
        <v>7</v>
      </c>
      <c r="AO28" s="42"/>
      <c r="AP28" s="42"/>
      <c r="AQ28" s="42"/>
      <c r="AR28" s="43"/>
      <c r="AS28" s="39">
        <v>8</v>
      </c>
      <c r="AT28" s="42"/>
      <c r="AU28" s="42"/>
      <c r="AV28" s="42"/>
      <c r="AW28" s="43"/>
      <c r="AX28" s="39">
        <v>9</v>
      </c>
      <c r="AY28" s="42"/>
      <c r="AZ28" s="42"/>
      <c r="BA28" s="43"/>
      <c r="BB28" s="39">
        <v>10</v>
      </c>
      <c r="BC28" s="42"/>
      <c r="BD28" s="42"/>
      <c r="BE28" s="42"/>
      <c r="BF28" s="43"/>
      <c r="BG28" s="39">
        <v>11</v>
      </c>
      <c r="BH28" s="42"/>
      <c r="BI28" s="42"/>
      <c r="BJ28" s="42"/>
      <c r="BK28" s="43"/>
      <c r="BL28" s="39">
        <v>12</v>
      </c>
      <c r="BM28" s="42"/>
      <c r="BN28" s="42"/>
      <c r="BO28" s="42"/>
      <c r="BP28" s="43"/>
      <c r="BQ28" s="39">
        <v>13</v>
      </c>
      <c r="BR28" s="42"/>
      <c r="BS28" s="42"/>
      <c r="BT28" s="43"/>
      <c r="BU28" s="39">
        <v>14</v>
      </c>
      <c r="BV28" s="42"/>
      <c r="BW28" s="42"/>
      <c r="BX28" s="42"/>
      <c r="BY28" s="43"/>
    </row>
    <row r="29" spans="1:79" ht="13.5" hidden="1" customHeight="1" x14ac:dyDescent="0.25">
      <c r="A29" s="108" t="s">
        <v>56</v>
      </c>
      <c r="B29" s="109"/>
      <c r="C29" s="109"/>
      <c r="D29" s="110"/>
      <c r="E29" s="108" t="s">
        <v>57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36" t="s">
        <v>65</v>
      </c>
      <c r="V29" s="137"/>
      <c r="W29" s="137"/>
      <c r="X29" s="137"/>
      <c r="Y29" s="138"/>
      <c r="Z29" s="136" t="s">
        <v>66</v>
      </c>
      <c r="AA29" s="137"/>
      <c r="AB29" s="137"/>
      <c r="AC29" s="137"/>
      <c r="AD29" s="138"/>
      <c r="AE29" s="108" t="s">
        <v>91</v>
      </c>
      <c r="AF29" s="109"/>
      <c r="AG29" s="109"/>
      <c r="AH29" s="110"/>
      <c r="AI29" s="118" t="s">
        <v>170</v>
      </c>
      <c r="AJ29" s="119"/>
      <c r="AK29" s="119"/>
      <c r="AL29" s="119"/>
      <c r="AM29" s="120"/>
      <c r="AN29" s="108" t="s">
        <v>67</v>
      </c>
      <c r="AO29" s="109"/>
      <c r="AP29" s="109"/>
      <c r="AQ29" s="109"/>
      <c r="AR29" s="110"/>
      <c r="AS29" s="108" t="s">
        <v>68</v>
      </c>
      <c r="AT29" s="109"/>
      <c r="AU29" s="109"/>
      <c r="AV29" s="109"/>
      <c r="AW29" s="110"/>
      <c r="AX29" s="108" t="s">
        <v>92</v>
      </c>
      <c r="AY29" s="109"/>
      <c r="AZ29" s="109"/>
      <c r="BA29" s="110"/>
      <c r="BB29" s="118" t="s">
        <v>170</v>
      </c>
      <c r="BC29" s="119"/>
      <c r="BD29" s="119"/>
      <c r="BE29" s="119"/>
      <c r="BF29" s="120"/>
      <c r="BG29" s="108" t="s">
        <v>58</v>
      </c>
      <c r="BH29" s="109"/>
      <c r="BI29" s="109"/>
      <c r="BJ29" s="109"/>
      <c r="BK29" s="110"/>
      <c r="BL29" s="108" t="s">
        <v>59</v>
      </c>
      <c r="BM29" s="109"/>
      <c r="BN29" s="109"/>
      <c r="BO29" s="109"/>
      <c r="BP29" s="110"/>
      <c r="BQ29" s="108" t="s">
        <v>93</v>
      </c>
      <c r="BR29" s="109"/>
      <c r="BS29" s="109"/>
      <c r="BT29" s="110"/>
      <c r="BU29" s="118" t="s">
        <v>170</v>
      </c>
      <c r="BV29" s="119"/>
      <c r="BW29" s="119"/>
      <c r="BX29" s="119"/>
      <c r="BY29" s="120"/>
      <c r="CA29" t="s">
        <v>21</v>
      </c>
    </row>
    <row r="30" spans="1:79" s="25" customFormat="1" ht="13.2" customHeight="1" x14ac:dyDescent="0.25">
      <c r="A30" s="82"/>
      <c r="B30" s="83"/>
      <c r="C30" s="83"/>
      <c r="D30" s="100"/>
      <c r="E30" s="121" t="s">
        <v>172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30">
        <v>21000</v>
      </c>
      <c r="V30" s="30"/>
      <c r="W30" s="30"/>
      <c r="X30" s="30"/>
      <c r="Y30" s="30"/>
      <c r="Z30" s="30" t="s">
        <v>173</v>
      </c>
      <c r="AA30" s="30"/>
      <c r="AB30" s="30"/>
      <c r="AC30" s="30"/>
      <c r="AD30" s="30"/>
      <c r="AE30" s="54" t="s">
        <v>173</v>
      </c>
      <c r="AF30" s="55"/>
      <c r="AG30" s="55"/>
      <c r="AH30" s="56"/>
      <c r="AI30" s="54">
        <f>IF(ISNUMBER(U30),U30,0)+IF(ISNUMBER(Z30),Z30,0)</f>
        <v>21000</v>
      </c>
      <c r="AJ30" s="55"/>
      <c r="AK30" s="55"/>
      <c r="AL30" s="55"/>
      <c r="AM30" s="56"/>
      <c r="AN30" s="54">
        <v>19211</v>
      </c>
      <c r="AO30" s="55"/>
      <c r="AP30" s="55"/>
      <c r="AQ30" s="55"/>
      <c r="AR30" s="56"/>
      <c r="AS30" s="54" t="s">
        <v>173</v>
      </c>
      <c r="AT30" s="55"/>
      <c r="AU30" s="55"/>
      <c r="AV30" s="55"/>
      <c r="AW30" s="56"/>
      <c r="AX30" s="54" t="s">
        <v>173</v>
      </c>
      <c r="AY30" s="55"/>
      <c r="AZ30" s="55"/>
      <c r="BA30" s="56"/>
      <c r="BB30" s="54">
        <f>IF(ISNUMBER(AN30),AN30,0)+IF(ISNUMBER(AS30),AS30,0)</f>
        <v>19211</v>
      </c>
      <c r="BC30" s="55"/>
      <c r="BD30" s="55"/>
      <c r="BE30" s="55"/>
      <c r="BF30" s="56"/>
      <c r="BG30" s="54">
        <v>18000</v>
      </c>
      <c r="BH30" s="55"/>
      <c r="BI30" s="55"/>
      <c r="BJ30" s="55"/>
      <c r="BK30" s="56"/>
      <c r="BL30" s="54" t="s">
        <v>173</v>
      </c>
      <c r="BM30" s="55"/>
      <c r="BN30" s="55"/>
      <c r="BO30" s="55"/>
      <c r="BP30" s="56"/>
      <c r="BQ30" s="54" t="s">
        <v>173</v>
      </c>
      <c r="BR30" s="55"/>
      <c r="BS30" s="55"/>
      <c r="BT30" s="56"/>
      <c r="BU30" s="54">
        <f>IF(ISNUMBER(BG30),BG30,0)+IF(ISNUMBER(BL30),BL30,0)</f>
        <v>18000</v>
      </c>
      <c r="BV30" s="55"/>
      <c r="BW30" s="55"/>
      <c r="BX30" s="55"/>
      <c r="BY30" s="56"/>
      <c r="CA30" s="25" t="s">
        <v>22</v>
      </c>
    </row>
    <row r="31" spans="1:79" s="6" customFormat="1" ht="12.75" customHeight="1" x14ac:dyDescent="0.25">
      <c r="A31" s="47"/>
      <c r="B31" s="48"/>
      <c r="C31" s="48"/>
      <c r="D31" s="53"/>
      <c r="E31" s="34" t="s">
        <v>147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8">
        <v>21000</v>
      </c>
      <c r="V31" s="38"/>
      <c r="W31" s="38"/>
      <c r="X31" s="38"/>
      <c r="Y31" s="38"/>
      <c r="Z31" s="38">
        <v>0</v>
      </c>
      <c r="AA31" s="38"/>
      <c r="AB31" s="38"/>
      <c r="AC31" s="38"/>
      <c r="AD31" s="38"/>
      <c r="AE31" s="50">
        <v>0</v>
      </c>
      <c r="AF31" s="51"/>
      <c r="AG31" s="51"/>
      <c r="AH31" s="52"/>
      <c r="AI31" s="50">
        <f>IF(ISNUMBER(U31),U31,0)+IF(ISNUMBER(Z31),Z31,0)</f>
        <v>21000</v>
      </c>
      <c r="AJ31" s="51"/>
      <c r="AK31" s="51"/>
      <c r="AL31" s="51"/>
      <c r="AM31" s="52"/>
      <c r="AN31" s="50">
        <v>19211</v>
      </c>
      <c r="AO31" s="51"/>
      <c r="AP31" s="51"/>
      <c r="AQ31" s="51"/>
      <c r="AR31" s="52"/>
      <c r="AS31" s="50">
        <v>0</v>
      </c>
      <c r="AT31" s="51"/>
      <c r="AU31" s="51"/>
      <c r="AV31" s="51"/>
      <c r="AW31" s="52"/>
      <c r="AX31" s="50">
        <v>0</v>
      </c>
      <c r="AY31" s="51"/>
      <c r="AZ31" s="51"/>
      <c r="BA31" s="52"/>
      <c r="BB31" s="50">
        <f>IF(ISNUMBER(AN31),AN31,0)+IF(ISNUMBER(AS31),AS31,0)</f>
        <v>19211</v>
      </c>
      <c r="BC31" s="51"/>
      <c r="BD31" s="51"/>
      <c r="BE31" s="51"/>
      <c r="BF31" s="52"/>
      <c r="BG31" s="50">
        <f>BG30</f>
        <v>18000</v>
      </c>
      <c r="BH31" s="51"/>
      <c r="BI31" s="51"/>
      <c r="BJ31" s="51"/>
      <c r="BK31" s="52"/>
      <c r="BL31" s="50">
        <v>0</v>
      </c>
      <c r="BM31" s="51"/>
      <c r="BN31" s="51"/>
      <c r="BO31" s="51"/>
      <c r="BP31" s="52"/>
      <c r="BQ31" s="50">
        <v>0</v>
      </c>
      <c r="BR31" s="51"/>
      <c r="BS31" s="51"/>
      <c r="BT31" s="52"/>
      <c r="BU31" s="50">
        <f>IF(ISNUMBER(BG31),BG31,0)+IF(ISNUMBER(BL31),BL31,0)</f>
        <v>18000</v>
      </c>
      <c r="BV31" s="51"/>
      <c r="BW31" s="51"/>
      <c r="BX31" s="51"/>
      <c r="BY31" s="52"/>
    </row>
    <row r="33" spans="1:79" ht="14.25" customHeight="1" x14ac:dyDescent="0.25">
      <c r="A33" s="135" t="s">
        <v>213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</row>
    <row r="34" spans="1:79" ht="15" customHeight="1" x14ac:dyDescent="0.25">
      <c r="A34" s="28" t="s">
        <v>187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5" spans="1:79" ht="22.5" customHeight="1" x14ac:dyDescent="0.25">
      <c r="A35" s="66" t="s">
        <v>2</v>
      </c>
      <c r="B35" s="67"/>
      <c r="C35" s="67"/>
      <c r="D35" s="68"/>
      <c r="E35" s="66" t="s">
        <v>19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39" t="s">
        <v>209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/>
      <c r="AR35" s="26" t="s">
        <v>214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</row>
    <row r="36" spans="1:79" ht="36" customHeight="1" x14ac:dyDescent="0.25">
      <c r="A36" s="69"/>
      <c r="B36" s="70"/>
      <c r="C36" s="70"/>
      <c r="D36" s="71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1"/>
      <c r="X36" s="26" t="s">
        <v>4</v>
      </c>
      <c r="Y36" s="26"/>
      <c r="Z36" s="26"/>
      <c r="AA36" s="26"/>
      <c r="AB36" s="26"/>
      <c r="AC36" s="26" t="s">
        <v>3</v>
      </c>
      <c r="AD36" s="26"/>
      <c r="AE36" s="26"/>
      <c r="AF36" s="26"/>
      <c r="AG36" s="26"/>
      <c r="AH36" s="57" t="s">
        <v>116</v>
      </c>
      <c r="AI36" s="58"/>
      <c r="AJ36" s="58"/>
      <c r="AK36" s="58"/>
      <c r="AL36" s="59"/>
      <c r="AM36" s="39" t="s">
        <v>5</v>
      </c>
      <c r="AN36" s="42"/>
      <c r="AO36" s="42"/>
      <c r="AP36" s="42"/>
      <c r="AQ36" s="43"/>
      <c r="AR36" s="39" t="s">
        <v>4</v>
      </c>
      <c r="AS36" s="42"/>
      <c r="AT36" s="42"/>
      <c r="AU36" s="42"/>
      <c r="AV36" s="43"/>
      <c r="AW36" s="39" t="s">
        <v>3</v>
      </c>
      <c r="AX36" s="42"/>
      <c r="AY36" s="42"/>
      <c r="AZ36" s="42"/>
      <c r="BA36" s="43"/>
      <c r="BB36" s="57" t="s">
        <v>116</v>
      </c>
      <c r="BC36" s="58"/>
      <c r="BD36" s="58"/>
      <c r="BE36" s="58"/>
      <c r="BF36" s="59"/>
      <c r="BG36" s="39" t="s">
        <v>96</v>
      </c>
      <c r="BH36" s="42"/>
      <c r="BI36" s="42"/>
      <c r="BJ36" s="42"/>
      <c r="BK36" s="43"/>
    </row>
    <row r="37" spans="1:79" ht="15" customHeight="1" x14ac:dyDescent="0.25">
      <c r="A37" s="39">
        <v>1</v>
      </c>
      <c r="B37" s="42"/>
      <c r="C37" s="42"/>
      <c r="D37" s="43"/>
      <c r="E37" s="39">
        <v>2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/>
      <c r="X37" s="26">
        <v>3</v>
      </c>
      <c r="Y37" s="26"/>
      <c r="Z37" s="26"/>
      <c r="AA37" s="26"/>
      <c r="AB37" s="26"/>
      <c r="AC37" s="26">
        <v>4</v>
      </c>
      <c r="AD37" s="26"/>
      <c r="AE37" s="26"/>
      <c r="AF37" s="26"/>
      <c r="AG37" s="26"/>
      <c r="AH37" s="26">
        <v>5</v>
      </c>
      <c r="AI37" s="26"/>
      <c r="AJ37" s="26"/>
      <c r="AK37" s="26"/>
      <c r="AL37" s="26"/>
      <c r="AM37" s="26">
        <v>6</v>
      </c>
      <c r="AN37" s="26"/>
      <c r="AO37" s="26"/>
      <c r="AP37" s="26"/>
      <c r="AQ37" s="26"/>
      <c r="AR37" s="39">
        <v>7</v>
      </c>
      <c r="AS37" s="42"/>
      <c r="AT37" s="42"/>
      <c r="AU37" s="42"/>
      <c r="AV37" s="43"/>
      <c r="AW37" s="39">
        <v>8</v>
      </c>
      <c r="AX37" s="42"/>
      <c r="AY37" s="42"/>
      <c r="AZ37" s="42"/>
      <c r="BA37" s="43"/>
      <c r="BB37" s="39">
        <v>9</v>
      </c>
      <c r="BC37" s="42"/>
      <c r="BD37" s="42"/>
      <c r="BE37" s="42"/>
      <c r="BF37" s="43"/>
      <c r="BG37" s="39">
        <v>10</v>
      </c>
      <c r="BH37" s="42"/>
      <c r="BI37" s="42"/>
      <c r="BJ37" s="42"/>
      <c r="BK37" s="43"/>
    </row>
    <row r="38" spans="1:79" ht="20.25" hidden="1" customHeight="1" x14ac:dyDescent="0.25">
      <c r="A38" s="108" t="s">
        <v>56</v>
      </c>
      <c r="B38" s="109"/>
      <c r="C38" s="109"/>
      <c r="D38" s="110"/>
      <c r="E38" s="108" t="s">
        <v>57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45" t="s">
        <v>60</v>
      </c>
      <c r="Y38" s="45"/>
      <c r="Z38" s="45"/>
      <c r="AA38" s="45"/>
      <c r="AB38" s="45"/>
      <c r="AC38" s="45" t="s">
        <v>61</v>
      </c>
      <c r="AD38" s="45"/>
      <c r="AE38" s="45"/>
      <c r="AF38" s="45"/>
      <c r="AG38" s="45"/>
      <c r="AH38" s="108" t="s">
        <v>94</v>
      </c>
      <c r="AI38" s="109"/>
      <c r="AJ38" s="109"/>
      <c r="AK38" s="109"/>
      <c r="AL38" s="110"/>
      <c r="AM38" s="118" t="s">
        <v>171</v>
      </c>
      <c r="AN38" s="119"/>
      <c r="AO38" s="119"/>
      <c r="AP38" s="119"/>
      <c r="AQ38" s="120"/>
      <c r="AR38" s="108" t="s">
        <v>62</v>
      </c>
      <c r="AS38" s="109"/>
      <c r="AT38" s="109"/>
      <c r="AU38" s="109"/>
      <c r="AV38" s="110"/>
      <c r="AW38" s="108" t="s">
        <v>63</v>
      </c>
      <c r="AX38" s="109"/>
      <c r="AY38" s="109"/>
      <c r="AZ38" s="109"/>
      <c r="BA38" s="110"/>
      <c r="BB38" s="108" t="s">
        <v>95</v>
      </c>
      <c r="BC38" s="109"/>
      <c r="BD38" s="109"/>
      <c r="BE38" s="109"/>
      <c r="BF38" s="110"/>
      <c r="BG38" s="118" t="s">
        <v>171</v>
      </c>
      <c r="BH38" s="119"/>
      <c r="BI38" s="119"/>
      <c r="BJ38" s="119"/>
      <c r="BK38" s="120"/>
      <c r="CA38" t="s">
        <v>23</v>
      </c>
    </row>
    <row r="39" spans="1:79" s="25" customFormat="1" ht="13.2" customHeight="1" x14ac:dyDescent="0.25">
      <c r="A39" s="82"/>
      <c r="B39" s="83"/>
      <c r="C39" s="83"/>
      <c r="D39" s="100"/>
      <c r="E39" s="121" t="s">
        <v>172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X39" s="54">
        <v>21000</v>
      </c>
      <c r="Y39" s="55"/>
      <c r="Z39" s="55"/>
      <c r="AA39" s="55"/>
      <c r="AB39" s="56"/>
      <c r="AC39" s="54" t="s">
        <v>173</v>
      </c>
      <c r="AD39" s="55"/>
      <c r="AE39" s="55"/>
      <c r="AF39" s="55"/>
      <c r="AG39" s="56"/>
      <c r="AH39" s="54" t="s">
        <v>173</v>
      </c>
      <c r="AI39" s="55"/>
      <c r="AJ39" s="55"/>
      <c r="AK39" s="55"/>
      <c r="AL39" s="56"/>
      <c r="AM39" s="54">
        <f>IF(ISNUMBER(X39),X39,0)+IF(ISNUMBER(AC39),AC39,0)</f>
        <v>21000</v>
      </c>
      <c r="AN39" s="55"/>
      <c r="AO39" s="55"/>
      <c r="AP39" s="55"/>
      <c r="AQ39" s="56"/>
      <c r="AR39" s="54">
        <v>24000</v>
      </c>
      <c r="AS39" s="55"/>
      <c r="AT39" s="55"/>
      <c r="AU39" s="55"/>
      <c r="AV39" s="56"/>
      <c r="AW39" s="54" t="s">
        <v>173</v>
      </c>
      <c r="AX39" s="55"/>
      <c r="AY39" s="55"/>
      <c r="AZ39" s="55"/>
      <c r="BA39" s="56"/>
      <c r="BB39" s="54" t="s">
        <v>173</v>
      </c>
      <c r="BC39" s="55"/>
      <c r="BD39" s="55"/>
      <c r="BE39" s="55"/>
      <c r="BF39" s="56"/>
      <c r="BG39" s="30">
        <f>IF(ISNUMBER(AR39),AR39,0)+IF(ISNUMBER(AW39),AW39,0)</f>
        <v>24000</v>
      </c>
      <c r="BH39" s="30"/>
      <c r="BI39" s="30"/>
      <c r="BJ39" s="30"/>
      <c r="BK39" s="30"/>
      <c r="CA39" s="25" t="s">
        <v>24</v>
      </c>
    </row>
    <row r="40" spans="1:79" s="6" customFormat="1" ht="12.75" customHeight="1" x14ac:dyDescent="0.25">
      <c r="A40" s="47"/>
      <c r="B40" s="48"/>
      <c r="C40" s="48"/>
      <c r="D40" s="53"/>
      <c r="E40" s="34" t="s">
        <v>147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50">
        <f>X39</f>
        <v>21000</v>
      </c>
      <c r="Y40" s="51"/>
      <c r="Z40" s="51"/>
      <c r="AA40" s="51"/>
      <c r="AB40" s="52"/>
      <c r="AC40" s="50">
        <v>0</v>
      </c>
      <c r="AD40" s="51"/>
      <c r="AE40" s="51"/>
      <c r="AF40" s="51"/>
      <c r="AG40" s="52"/>
      <c r="AH40" s="50">
        <v>0</v>
      </c>
      <c r="AI40" s="51"/>
      <c r="AJ40" s="51"/>
      <c r="AK40" s="51"/>
      <c r="AL40" s="52"/>
      <c r="AM40" s="50">
        <f>IF(ISNUMBER(X40),X40,0)+IF(ISNUMBER(AC40),AC40,0)</f>
        <v>21000</v>
      </c>
      <c r="AN40" s="51"/>
      <c r="AO40" s="51"/>
      <c r="AP40" s="51"/>
      <c r="AQ40" s="52"/>
      <c r="AR40" s="50">
        <f>AR39</f>
        <v>24000</v>
      </c>
      <c r="AS40" s="51"/>
      <c r="AT40" s="51"/>
      <c r="AU40" s="51"/>
      <c r="AV40" s="52"/>
      <c r="AW40" s="50">
        <v>0</v>
      </c>
      <c r="AX40" s="51"/>
      <c r="AY40" s="51"/>
      <c r="AZ40" s="51"/>
      <c r="BA40" s="52"/>
      <c r="BB40" s="50">
        <v>0</v>
      </c>
      <c r="BC40" s="51"/>
      <c r="BD40" s="51"/>
      <c r="BE40" s="51"/>
      <c r="BF40" s="52"/>
      <c r="BG40" s="38">
        <f>IF(ISNUMBER(AR40),AR40,0)+IF(ISNUMBER(AW40),AW40,0)</f>
        <v>24000</v>
      </c>
      <c r="BH40" s="38"/>
      <c r="BI40" s="38"/>
      <c r="BJ40" s="38"/>
      <c r="BK40" s="38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5">
      <c r="A43" s="27" t="s">
        <v>117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9"/>
    </row>
    <row r="44" spans="1:79" ht="14.25" customHeight="1" x14ac:dyDescent="0.25">
      <c r="A44" s="27" t="s">
        <v>199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9" ht="15" customHeight="1" x14ac:dyDescent="0.25">
      <c r="A45" s="87" t="s">
        <v>187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</row>
    <row r="46" spans="1:79" ht="23.1" customHeight="1" x14ac:dyDescent="0.25">
      <c r="A46" s="60" t="s">
        <v>118</v>
      </c>
      <c r="B46" s="61"/>
      <c r="C46" s="61"/>
      <c r="D46" s="62"/>
      <c r="E46" s="26" t="s">
        <v>19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39" t="s">
        <v>188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3"/>
      <c r="AN46" s="39" t="s">
        <v>191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3"/>
      <c r="BG46" s="39" t="s">
        <v>198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</row>
    <row r="47" spans="1:79" ht="48.75" customHeight="1" x14ac:dyDescent="0.25">
      <c r="A47" s="63"/>
      <c r="B47" s="64"/>
      <c r="C47" s="64"/>
      <c r="D47" s="6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9" t="s">
        <v>4</v>
      </c>
      <c r="V47" s="42"/>
      <c r="W47" s="42"/>
      <c r="X47" s="42"/>
      <c r="Y47" s="43"/>
      <c r="Z47" s="39" t="s">
        <v>3</v>
      </c>
      <c r="AA47" s="42"/>
      <c r="AB47" s="42"/>
      <c r="AC47" s="42"/>
      <c r="AD47" s="43"/>
      <c r="AE47" s="57" t="s">
        <v>116</v>
      </c>
      <c r="AF47" s="58"/>
      <c r="AG47" s="58"/>
      <c r="AH47" s="59"/>
      <c r="AI47" s="39" t="s">
        <v>5</v>
      </c>
      <c r="AJ47" s="42"/>
      <c r="AK47" s="42"/>
      <c r="AL47" s="42"/>
      <c r="AM47" s="43"/>
      <c r="AN47" s="39" t="s">
        <v>4</v>
      </c>
      <c r="AO47" s="42"/>
      <c r="AP47" s="42"/>
      <c r="AQ47" s="42"/>
      <c r="AR47" s="43"/>
      <c r="AS47" s="39" t="s">
        <v>3</v>
      </c>
      <c r="AT47" s="42"/>
      <c r="AU47" s="42"/>
      <c r="AV47" s="42"/>
      <c r="AW47" s="43"/>
      <c r="AX47" s="57" t="s">
        <v>116</v>
      </c>
      <c r="AY47" s="58"/>
      <c r="AZ47" s="58"/>
      <c r="BA47" s="59"/>
      <c r="BB47" s="39" t="s">
        <v>96</v>
      </c>
      <c r="BC47" s="42"/>
      <c r="BD47" s="42"/>
      <c r="BE47" s="42"/>
      <c r="BF47" s="43"/>
      <c r="BG47" s="39" t="s">
        <v>4</v>
      </c>
      <c r="BH47" s="42"/>
      <c r="BI47" s="42"/>
      <c r="BJ47" s="42"/>
      <c r="BK47" s="43"/>
      <c r="BL47" s="39" t="s">
        <v>3</v>
      </c>
      <c r="BM47" s="42"/>
      <c r="BN47" s="42"/>
      <c r="BO47" s="42"/>
      <c r="BP47" s="43"/>
      <c r="BQ47" s="57" t="s">
        <v>116</v>
      </c>
      <c r="BR47" s="58"/>
      <c r="BS47" s="58"/>
      <c r="BT47" s="59"/>
      <c r="BU47" s="39" t="s">
        <v>97</v>
      </c>
      <c r="BV47" s="42"/>
      <c r="BW47" s="42"/>
      <c r="BX47" s="42"/>
      <c r="BY47" s="43"/>
    </row>
    <row r="48" spans="1:79" ht="15" customHeight="1" x14ac:dyDescent="0.25">
      <c r="A48" s="39">
        <v>1</v>
      </c>
      <c r="B48" s="42"/>
      <c r="C48" s="42"/>
      <c r="D48" s="43"/>
      <c r="E48" s="39">
        <v>2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3"/>
      <c r="U48" s="39">
        <v>3</v>
      </c>
      <c r="V48" s="42"/>
      <c r="W48" s="42"/>
      <c r="X48" s="42"/>
      <c r="Y48" s="43"/>
      <c r="Z48" s="39">
        <v>4</v>
      </c>
      <c r="AA48" s="42"/>
      <c r="AB48" s="42"/>
      <c r="AC48" s="42"/>
      <c r="AD48" s="43"/>
      <c r="AE48" s="39">
        <v>5</v>
      </c>
      <c r="AF48" s="42"/>
      <c r="AG48" s="42"/>
      <c r="AH48" s="43"/>
      <c r="AI48" s="39">
        <v>6</v>
      </c>
      <c r="AJ48" s="42"/>
      <c r="AK48" s="42"/>
      <c r="AL48" s="42"/>
      <c r="AM48" s="43"/>
      <c r="AN48" s="39">
        <v>7</v>
      </c>
      <c r="AO48" s="42"/>
      <c r="AP48" s="42"/>
      <c r="AQ48" s="42"/>
      <c r="AR48" s="43"/>
      <c r="AS48" s="39">
        <v>8</v>
      </c>
      <c r="AT48" s="42"/>
      <c r="AU48" s="42"/>
      <c r="AV48" s="42"/>
      <c r="AW48" s="43"/>
      <c r="AX48" s="39">
        <v>9</v>
      </c>
      <c r="AY48" s="42"/>
      <c r="AZ48" s="42"/>
      <c r="BA48" s="43"/>
      <c r="BB48" s="39">
        <v>10</v>
      </c>
      <c r="BC48" s="42"/>
      <c r="BD48" s="42"/>
      <c r="BE48" s="42"/>
      <c r="BF48" s="43"/>
      <c r="BG48" s="39">
        <v>11</v>
      </c>
      <c r="BH48" s="42"/>
      <c r="BI48" s="42"/>
      <c r="BJ48" s="42"/>
      <c r="BK48" s="43"/>
      <c r="BL48" s="39">
        <v>12</v>
      </c>
      <c r="BM48" s="42"/>
      <c r="BN48" s="42"/>
      <c r="BO48" s="42"/>
      <c r="BP48" s="43"/>
      <c r="BQ48" s="39">
        <v>13</v>
      </c>
      <c r="BR48" s="42"/>
      <c r="BS48" s="42"/>
      <c r="BT48" s="43"/>
      <c r="BU48" s="39">
        <v>14</v>
      </c>
      <c r="BV48" s="42"/>
      <c r="BW48" s="42"/>
      <c r="BX48" s="42"/>
      <c r="BY48" s="43"/>
    </row>
    <row r="49" spans="1:79" s="1" customFormat="1" ht="12.75" hidden="1" customHeight="1" x14ac:dyDescent="0.25">
      <c r="A49" s="108" t="s">
        <v>64</v>
      </c>
      <c r="B49" s="109"/>
      <c r="C49" s="109"/>
      <c r="D49" s="110"/>
      <c r="E49" s="108" t="s">
        <v>57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10"/>
      <c r="U49" s="108" t="s">
        <v>65</v>
      </c>
      <c r="V49" s="109"/>
      <c r="W49" s="109"/>
      <c r="X49" s="109"/>
      <c r="Y49" s="110"/>
      <c r="Z49" s="108" t="s">
        <v>66</v>
      </c>
      <c r="AA49" s="109"/>
      <c r="AB49" s="109"/>
      <c r="AC49" s="109"/>
      <c r="AD49" s="110"/>
      <c r="AE49" s="108" t="s">
        <v>91</v>
      </c>
      <c r="AF49" s="109"/>
      <c r="AG49" s="109"/>
      <c r="AH49" s="110"/>
      <c r="AI49" s="118" t="s">
        <v>170</v>
      </c>
      <c r="AJ49" s="119"/>
      <c r="AK49" s="119"/>
      <c r="AL49" s="119"/>
      <c r="AM49" s="120"/>
      <c r="AN49" s="108" t="s">
        <v>67</v>
      </c>
      <c r="AO49" s="109"/>
      <c r="AP49" s="109"/>
      <c r="AQ49" s="109"/>
      <c r="AR49" s="110"/>
      <c r="AS49" s="108" t="s">
        <v>68</v>
      </c>
      <c r="AT49" s="109"/>
      <c r="AU49" s="109"/>
      <c r="AV49" s="109"/>
      <c r="AW49" s="110"/>
      <c r="AX49" s="108" t="s">
        <v>92</v>
      </c>
      <c r="AY49" s="109"/>
      <c r="AZ49" s="109"/>
      <c r="BA49" s="110"/>
      <c r="BB49" s="118" t="s">
        <v>170</v>
      </c>
      <c r="BC49" s="119"/>
      <c r="BD49" s="119"/>
      <c r="BE49" s="119"/>
      <c r="BF49" s="120"/>
      <c r="BG49" s="108" t="s">
        <v>58</v>
      </c>
      <c r="BH49" s="109"/>
      <c r="BI49" s="109"/>
      <c r="BJ49" s="109"/>
      <c r="BK49" s="110"/>
      <c r="BL49" s="108" t="s">
        <v>59</v>
      </c>
      <c r="BM49" s="109"/>
      <c r="BN49" s="109"/>
      <c r="BO49" s="109"/>
      <c r="BP49" s="110"/>
      <c r="BQ49" s="108" t="s">
        <v>93</v>
      </c>
      <c r="BR49" s="109"/>
      <c r="BS49" s="109"/>
      <c r="BT49" s="110"/>
      <c r="BU49" s="118" t="s">
        <v>170</v>
      </c>
      <c r="BV49" s="119"/>
      <c r="BW49" s="119"/>
      <c r="BX49" s="119"/>
      <c r="BY49" s="120"/>
      <c r="CA49" t="s">
        <v>25</v>
      </c>
    </row>
    <row r="50" spans="1:79" s="25" customFormat="1" ht="35.4" customHeight="1" x14ac:dyDescent="0.25">
      <c r="A50" s="82">
        <v>2610</v>
      </c>
      <c r="B50" s="83"/>
      <c r="C50" s="83"/>
      <c r="D50" s="100"/>
      <c r="E50" s="121" t="s">
        <v>174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54">
        <v>21000</v>
      </c>
      <c r="V50" s="55"/>
      <c r="W50" s="55"/>
      <c r="X50" s="55"/>
      <c r="Y50" s="56"/>
      <c r="Z50" s="54">
        <v>0</v>
      </c>
      <c r="AA50" s="55"/>
      <c r="AB50" s="55"/>
      <c r="AC50" s="55"/>
      <c r="AD50" s="56"/>
      <c r="AE50" s="54">
        <v>0</v>
      </c>
      <c r="AF50" s="55"/>
      <c r="AG50" s="55"/>
      <c r="AH50" s="56"/>
      <c r="AI50" s="54">
        <f>IF(ISNUMBER(U50),U50,0)+IF(ISNUMBER(Z50),Z50,0)</f>
        <v>21000</v>
      </c>
      <c r="AJ50" s="55"/>
      <c r="AK50" s="55"/>
      <c r="AL50" s="55"/>
      <c r="AM50" s="56"/>
      <c r="AN50" s="54">
        <v>19211</v>
      </c>
      <c r="AO50" s="55"/>
      <c r="AP50" s="55"/>
      <c r="AQ50" s="55"/>
      <c r="AR50" s="56"/>
      <c r="AS50" s="54">
        <v>0</v>
      </c>
      <c r="AT50" s="55"/>
      <c r="AU50" s="55"/>
      <c r="AV50" s="55"/>
      <c r="AW50" s="56"/>
      <c r="AX50" s="54">
        <v>0</v>
      </c>
      <c r="AY50" s="55"/>
      <c r="AZ50" s="55"/>
      <c r="BA50" s="56"/>
      <c r="BB50" s="54">
        <f>IF(ISNUMBER(AN50),AN50,0)+IF(ISNUMBER(AS50),AS50,0)</f>
        <v>19211</v>
      </c>
      <c r="BC50" s="55"/>
      <c r="BD50" s="55"/>
      <c r="BE50" s="55"/>
      <c r="BF50" s="56"/>
      <c r="BG50" s="54">
        <v>18000</v>
      </c>
      <c r="BH50" s="55"/>
      <c r="BI50" s="55"/>
      <c r="BJ50" s="55"/>
      <c r="BK50" s="56"/>
      <c r="BL50" s="54">
        <v>0</v>
      </c>
      <c r="BM50" s="55"/>
      <c r="BN50" s="55"/>
      <c r="BO50" s="55"/>
      <c r="BP50" s="56"/>
      <c r="BQ50" s="54">
        <v>0</v>
      </c>
      <c r="BR50" s="55"/>
      <c r="BS50" s="55"/>
      <c r="BT50" s="56"/>
      <c r="BU50" s="54">
        <f>IF(ISNUMBER(BG50),BG50,0)+IF(ISNUMBER(BL50),BL50,0)</f>
        <v>18000</v>
      </c>
      <c r="BV50" s="55"/>
      <c r="BW50" s="55"/>
      <c r="BX50" s="55"/>
      <c r="BY50" s="56"/>
      <c r="CA50" s="25" t="s">
        <v>26</v>
      </c>
    </row>
    <row r="51" spans="1:79" s="6" customFormat="1" ht="12.75" customHeight="1" x14ac:dyDescent="0.25">
      <c r="A51" s="47"/>
      <c r="B51" s="48"/>
      <c r="C51" s="48"/>
      <c r="D51" s="53"/>
      <c r="E51" s="34" t="s">
        <v>147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0">
        <v>21000</v>
      </c>
      <c r="V51" s="51"/>
      <c r="W51" s="51"/>
      <c r="X51" s="51"/>
      <c r="Y51" s="52"/>
      <c r="Z51" s="50">
        <v>0</v>
      </c>
      <c r="AA51" s="51"/>
      <c r="AB51" s="51"/>
      <c r="AC51" s="51"/>
      <c r="AD51" s="52"/>
      <c r="AE51" s="50">
        <v>0</v>
      </c>
      <c r="AF51" s="51"/>
      <c r="AG51" s="51"/>
      <c r="AH51" s="52"/>
      <c r="AI51" s="50">
        <f>IF(ISNUMBER(U51),U51,0)+IF(ISNUMBER(Z51),Z51,0)</f>
        <v>21000</v>
      </c>
      <c r="AJ51" s="51"/>
      <c r="AK51" s="51"/>
      <c r="AL51" s="51"/>
      <c r="AM51" s="52"/>
      <c r="AN51" s="50">
        <v>19211</v>
      </c>
      <c r="AO51" s="51"/>
      <c r="AP51" s="51"/>
      <c r="AQ51" s="51"/>
      <c r="AR51" s="52"/>
      <c r="AS51" s="50">
        <v>0</v>
      </c>
      <c r="AT51" s="51"/>
      <c r="AU51" s="51"/>
      <c r="AV51" s="51"/>
      <c r="AW51" s="52"/>
      <c r="AX51" s="50">
        <v>0</v>
      </c>
      <c r="AY51" s="51"/>
      <c r="AZ51" s="51"/>
      <c r="BA51" s="52"/>
      <c r="BB51" s="50">
        <f>IF(ISNUMBER(AN51),AN51,0)+IF(ISNUMBER(AS51),AS51,0)</f>
        <v>19211</v>
      </c>
      <c r="BC51" s="51"/>
      <c r="BD51" s="51"/>
      <c r="BE51" s="51"/>
      <c r="BF51" s="52"/>
      <c r="BG51" s="50">
        <f>BG50</f>
        <v>18000</v>
      </c>
      <c r="BH51" s="51"/>
      <c r="BI51" s="51"/>
      <c r="BJ51" s="51"/>
      <c r="BK51" s="52"/>
      <c r="BL51" s="50">
        <v>0</v>
      </c>
      <c r="BM51" s="51"/>
      <c r="BN51" s="51"/>
      <c r="BO51" s="51"/>
      <c r="BP51" s="52"/>
      <c r="BQ51" s="50">
        <v>0</v>
      </c>
      <c r="BR51" s="51"/>
      <c r="BS51" s="51"/>
      <c r="BT51" s="52"/>
      <c r="BU51" s="50">
        <f>IF(ISNUMBER(BG51),BG51,0)+IF(ISNUMBER(BL51),BL51,0)</f>
        <v>18000</v>
      </c>
      <c r="BV51" s="51"/>
      <c r="BW51" s="51"/>
      <c r="BX51" s="51"/>
      <c r="BY51" s="52"/>
    </row>
    <row r="53" spans="1:79" ht="14.25" customHeight="1" x14ac:dyDescent="0.25">
      <c r="A53" s="27" t="s">
        <v>200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79" ht="15" customHeight="1" x14ac:dyDescent="0.25">
      <c r="A54" s="28" t="s">
        <v>187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</row>
    <row r="55" spans="1:79" ht="23.1" customHeight="1" x14ac:dyDescent="0.25">
      <c r="A55" s="60" t="s">
        <v>119</v>
      </c>
      <c r="B55" s="61"/>
      <c r="C55" s="61"/>
      <c r="D55" s="61"/>
      <c r="E55" s="62"/>
      <c r="F55" s="26" t="s">
        <v>19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9" t="s">
        <v>226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3"/>
      <c r="AN55" s="39" t="s">
        <v>191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39" t="s">
        <v>227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</row>
    <row r="56" spans="1:79" ht="51.75" customHeight="1" x14ac:dyDescent="0.25">
      <c r="A56" s="63"/>
      <c r="B56" s="64"/>
      <c r="C56" s="64"/>
      <c r="D56" s="64"/>
      <c r="E56" s="6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9" t="s">
        <v>4</v>
      </c>
      <c r="V56" s="42"/>
      <c r="W56" s="42"/>
      <c r="X56" s="42"/>
      <c r="Y56" s="43"/>
      <c r="Z56" s="39" t="s">
        <v>3</v>
      </c>
      <c r="AA56" s="42"/>
      <c r="AB56" s="42"/>
      <c r="AC56" s="42"/>
      <c r="AD56" s="43"/>
      <c r="AE56" s="57" t="s">
        <v>116</v>
      </c>
      <c r="AF56" s="58"/>
      <c r="AG56" s="58"/>
      <c r="AH56" s="59"/>
      <c r="AI56" s="39" t="s">
        <v>5</v>
      </c>
      <c r="AJ56" s="42"/>
      <c r="AK56" s="42"/>
      <c r="AL56" s="42"/>
      <c r="AM56" s="43"/>
      <c r="AN56" s="39" t="s">
        <v>4</v>
      </c>
      <c r="AO56" s="42"/>
      <c r="AP56" s="42"/>
      <c r="AQ56" s="42"/>
      <c r="AR56" s="43"/>
      <c r="AS56" s="39" t="s">
        <v>3</v>
      </c>
      <c r="AT56" s="42"/>
      <c r="AU56" s="42"/>
      <c r="AV56" s="42"/>
      <c r="AW56" s="43"/>
      <c r="AX56" s="57" t="s">
        <v>116</v>
      </c>
      <c r="AY56" s="58"/>
      <c r="AZ56" s="58"/>
      <c r="BA56" s="59"/>
      <c r="BB56" s="39" t="s">
        <v>96</v>
      </c>
      <c r="BC56" s="42"/>
      <c r="BD56" s="42"/>
      <c r="BE56" s="42"/>
      <c r="BF56" s="42"/>
      <c r="BG56" s="39" t="s">
        <v>4</v>
      </c>
      <c r="BH56" s="42"/>
      <c r="BI56" s="42"/>
      <c r="BJ56" s="42"/>
      <c r="BK56" s="43"/>
      <c r="BL56" s="39" t="s">
        <v>3</v>
      </c>
      <c r="BM56" s="42"/>
      <c r="BN56" s="42"/>
      <c r="BO56" s="42"/>
      <c r="BP56" s="43"/>
      <c r="BQ56" s="57" t="s">
        <v>116</v>
      </c>
      <c r="BR56" s="58"/>
      <c r="BS56" s="58"/>
      <c r="BT56" s="59"/>
      <c r="BU56" s="26" t="s">
        <v>96</v>
      </c>
      <c r="BV56" s="26"/>
      <c r="BW56" s="26"/>
      <c r="BX56" s="26"/>
      <c r="BY56" s="26"/>
    </row>
    <row r="57" spans="1:79" ht="15" customHeight="1" x14ac:dyDescent="0.25">
      <c r="A57" s="39">
        <v>1</v>
      </c>
      <c r="B57" s="42"/>
      <c r="C57" s="42"/>
      <c r="D57" s="42"/>
      <c r="E57" s="43"/>
      <c r="F57" s="39">
        <v>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39">
        <v>3</v>
      </c>
      <c r="V57" s="42"/>
      <c r="W57" s="42"/>
      <c r="X57" s="42"/>
      <c r="Y57" s="43"/>
      <c r="Z57" s="39">
        <v>4</v>
      </c>
      <c r="AA57" s="42"/>
      <c r="AB57" s="42"/>
      <c r="AC57" s="42"/>
      <c r="AD57" s="43"/>
      <c r="AE57" s="39">
        <v>5</v>
      </c>
      <c r="AF57" s="42"/>
      <c r="AG57" s="42"/>
      <c r="AH57" s="43"/>
      <c r="AI57" s="39">
        <v>6</v>
      </c>
      <c r="AJ57" s="42"/>
      <c r="AK57" s="42"/>
      <c r="AL57" s="42"/>
      <c r="AM57" s="43"/>
      <c r="AN57" s="39">
        <v>7</v>
      </c>
      <c r="AO57" s="42"/>
      <c r="AP57" s="42"/>
      <c r="AQ57" s="42"/>
      <c r="AR57" s="43"/>
      <c r="AS57" s="39">
        <v>8</v>
      </c>
      <c r="AT57" s="42"/>
      <c r="AU57" s="42"/>
      <c r="AV57" s="42"/>
      <c r="AW57" s="43"/>
      <c r="AX57" s="39">
        <v>9</v>
      </c>
      <c r="AY57" s="42"/>
      <c r="AZ57" s="42"/>
      <c r="BA57" s="43"/>
      <c r="BB57" s="39">
        <v>10</v>
      </c>
      <c r="BC57" s="42"/>
      <c r="BD57" s="42"/>
      <c r="BE57" s="42"/>
      <c r="BF57" s="42"/>
      <c r="BG57" s="26">
        <v>11</v>
      </c>
      <c r="BH57" s="26"/>
      <c r="BI57" s="26"/>
      <c r="BJ57" s="26"/>
      <c r="BK57" s="26"/>
      <c r="BL57" s="26">
        <v>12</v>
      </c>
      <c r="BM57" s="26"/>
      <c r="BN57" s="26"/>
      <c r="BO57" s="26"/>
      <c r="BP57" s="26"/>
      <c r="BQ57" s="26">
        <v>13</v>
      </c>
      <c r="BR57" s="26"/>
      <c r="BS57" s="26"/>
      <c r="BT57" s="26"/>
      <c r="BU57" s="26">
        <v>14</v>
      </c>
      <c r="BV57" s="26"/>
      <c r="BW57" s="26"/>
      <c r="BX57" s="26"/>
      <c r="BY57" s="26"/>
    </row>
    <row r="58" spans="1:79" s="1" customFormat="1" ht="13.2" hidden="1" customHeight="1" x14ac:dyDescent="0.25">
      <c r="A58" s="108"/>
      <c r="B58" s="109"/>
      <c r="C58" s="109"/>
      <c r="D58" s="109"/>
      <c r="E58" s="110"/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3"/>
      <c r="U58" s="124"/>
      <c r="V58" s="109"/>
      <c r="W58" s="109"/>
      <c r="X58" s="109"/>
      <c r="Y58" s="110"/>
      <c r="Z58" s="108"/>
      <c r="AA58" s="109"/>
      <c r="AB58" s="109"/>
      <c r="AC58" s="109"/>
      <c r="AD58" s="110"/>
      <c r="AE58" s="108"/>
      <c r="AF58" s="109"/>
      <c r="AG58" s="109"/>
      <c r="AH58" s="110"/>
      <c r="AI58" s="54"/>
      <c r="AJ58" s="55"/>
      <c r="AK58" s="55"/>
      <c r="AL58" s="55"/>
      <c r="AM58" s="56"/>
      <c r="AN58" s="124"/>
      <c r="AO58" s="133"/>
      <c r="AP58" s="133"/>
      <c r="AQ58" s="133"/>
      <c r="AR58" s="134"/>
      <c r="AS58" s="108"/>
      <c r="AT58" s="109"/>
      <c r="AU58" s="109"/>
      <c r="AV58" s="109"/>
      <c r="AW58" s="110"/>
      <c r="AX58" s="108"/>
      <c r="AY58" s="109"/>
      <c r="AZ58" s="109"/>
      <c r="BA58" s="110"/>
      <c r="BB58" s="50"/>
      <c r="BC58" s="51"/>
      <c r="BD58" s="51"/>
      <c r="BE58" s="51"/>
      <c r="BF58" s="51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97"/>
      <c r="BV58" s="97"/>
      <c r="BW58" s="97"/>
      <c r="BX58" s="97"/>
      <c r="BY58" s="97"/>
      <c r="CA58" t="s">
        <v>27</v>
      </c>
    </row>
    <row r="59" spans="1:79" s="6" customFormat="1" ht="20.399999999999999" customHeight="1" x14ac:dyDescent="0.25">
      <c r="A59" s="47"/>
      <c r="B59" s="48"/>
      <c r="C59" s="48"/>
      <c r="D59" s="48"/>
      <c r="E59" s="53"/>
      <c r="F59" s="47" t="s">
        <v>147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53"/>
      <c r="U59" s="50">
        <f>U58</f>
        <v>0</v>
      </c>
      <c r="V59" s="51"/>
      <c r="W59" s="51"/>
      <c r="X59" s="51"/>
      <c r="Y59" s="52"/>
      <c r="Z59" s="50">
        <v>0</v>
      </c>
      <c r="AA59" s="51"/>
      <c r="AB59" s="51"/>
      <c r="AC59" s="51"/>
      <c r="AD59" s="52"/>
      <c r="AE59" s="50">
        <v>0</v>
      </c>
      <c r="AF59" s="51"/>
      <c r="AG59" s="51"/>
      <c r="AH59" s="52"/>
      <c r="AI59" s="50">
        <f>IF(ISNUMBER(U59),U59,0)+IF(ISNUMBER(Z59),Z59,0)</f>
        <v>0</v>
      </c>
      <c r="AJ59" s="51"/>
      <c r="AK59" s="51"/>
      <c r="AL59" s="51"/>
      <c r="AM59" s="52"/>
      <c r="AN59" s="50">
        <f>AN58</f>
        <v>0</v>
      </c>
      <c r="AO59" s="51"/>
      <c r="AP59" s="51"/>
      <c r="AQ59" s="51"/>
      <c r="AR59" s="52"/>
      <c r="AS59" s="50">
        <v>0</v>
      </c>
      <c r="AT59" s="51"/>
      <c r="AU59" s="51"/>
      <c r="AV59" s="51"/>
      <c r="AW59" s="52"/>
      <c r="AX59" s="50">
        <v>0</v>
      </c>
      <c r="AY59" s="51"/>
      <c r="AZ59" s="51"/>
      <c r="BA59" s="52"/>
      <c r="BB59" s="50">
        <f>IF(ISNUMBER(AN59),AN59,0)+IF(ISNUMBER(AS59),AS59,0)</f>
        <v>0</v>
      </c>
      <c r="BC59" s="51"/>
      <c r="BD59" s="51"/>
      <c r="BE59" s="51"/>
      <c r="BF59" s="51"/>
      <c r="BG59" s="38">
        <v>0</v>
      </c>
      <c r="BH59" s="38"/>
      <c r="BI59" s="38"/>
      <c r="BJ59" s="38"/>
      <c r="BK59" s="38"/>
      <c r="BL59" s="38">
        <v>0</v>
      </c>
      <c r="BM59" s="38"/>
      <c r="BN59" s="38"/>
      <c r="BO59" s="38"/>
      <c r="BP59" s="38"/>
      <c r="BQ59" s="38">
        <v>0</v>
      </c>
      <c r="BR59" s="38"/>
      <c r="BS59" s="38"/>
      <c r="BT59" s="38"/>
      <c r="BU59" s="38">
        <v>0</v>
      </c>
      <c r="BV59" s="38"/>
      <c r="BW59" s="38"/>
      <c r="BX59" s="38"/>
      <c r="BY59" s="38"/>
      <c r="CA59" s="6" t="s">
        <v>28</v>
      </c>
    </row>
    <row r="61" spans="1:79" ht="14.25" customHeight="1" x14ac:dyDescent="0.25">
      <c r="A61" s="27" t="s">
        <v>215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15" customHeight="1" x14ac:dyDescent="0.25">
      <c r="A62" s="28" t="s">
        <v>187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</row>
    <row r="63" spans="1:79" ht="23.1" customHeight="1" x14ac:dyDescent="0.25">
      <c r="A63" s="60" t="s">
        <v>118</v>
      </c>
      <c r="B63" s="61"/>
      <c r="C63" s="61"/>
      <c r="D63" s="62"/>
      <c r="E63" s="66" t="s">
        <v>19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39" t="s">
        <v>209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  <c r="AR63" s="26" t="s">
        <v>214</v>
      </c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</row>
    <row r="64" spans="1:79" ht="48.75" customHeight="1" x14ac:dyDescent="0.25">
      <c r="A64" s="63"/>
      <c r="B64" s="64"/>
      <c r="C64" s="64"/>
      <c r="D64" s="65"/>
      <c r="E64" s="69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1"/>
      <c r="X64" s="66" t="s">
        <v>4</v>
      </c>
      <c r="Y64" s="67"/>
      <c r="Z64" s="67"/>
      <c r="AA64" s="67"/>
      <c r="AB64" s="68"/>
      <c r="AC64" s="66" t="s">
        <v>3</v>
      </c>
      <c r="AD64" s="67"/>
      <c r="AE64" s="67"/>
      <c r="AF64" s="67"/>
      <c r="AG64" s="68"/>
      <c r="AH64" s="57" t="s">
        <v>116</v>
      </c>
      <c r="AI64" s="58"/>
      <c r="AJ64" s="58"/>
      <c r="AK64" s="58"/>
      <c r="AL64" s="59"/>
      <c r="AM64" s="39" t="s">
        <v>5</v>
      </c>
      <c r="AN64" s="42"/>
      <c r="AO64" s="42"/>
      <c r="AP64" s="42"/>
      <c r="AQ64" s="43"/>
      <c r="AR64" s="39" t="s">
        <v>4</v>
      </c>
      <c r="AS64" s="42"/>
      <c r="AT64" s="42"/>
      <c r="AU64" s="42"/>
      <c r="AV64" s="43"/>
      <c r="AW64" s="39" t="s">
        <v>3</v>
      </c>
      <c r="AX64" s="42"/>
      <c r="AY64" s="42"/>
      <c r="AZ64" s="42"/>
      <c r="BA64" s="43"/>
      <c r="BB64" s="57" t="s">
        <v>116</v>
      </c>
      <c r="BC64" s="58"/>
      <c r="BD64" s="58"/>
      <c r="BE64" s="58"/>
      <c r="BF64" s="59"/>
      <c r="BG64" s="39" t="s">
        <v>96</v>
      </c>
      <c r="BH64" s="42"/>
      <c r="BI64" s="42"/>
      <c r="BJ64" s="42"/>
      <c r="BK64" s="43"/>
    </row>
    <row r="65" spans="1:79" ht="12.75" customHeight="1" x14ac:dyDescent="0.25">
      <c r="A65" s="39">
        <v>1</v>
      </c>
      <c r="B65" s="42"/>
      <c r="C65" s="42"/>
      <c r="D65" s="43"/>
      <c r="E65" s="39">
        <v>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3"/>
      <c r="X65" s="39">
        <v>3</v>
      </c>
      <c r="Y65" s="42"/>
      <c r="Z65" s="42"/>
      <c r="AA65" s="42"/>
      <c r="AB65" s="43"/>
      <c r="AC65" s="39">
        <v>4</v>
      </c>
      <c r="AD65" s="42"/>
      <c r="AE65" s="42"/>
      <c r="AF65" s="42"/>
      <c r="AG65" s="43"/>
      <c r="AH65" s="39">
        <v>5</v>
      </c>
      <c r="AI65" s="42"/>
      <c r="AJ65" s="42"/>
      <c r="AK65" s="42"/>
      <c r="AL65" s="43"/>
      <c r="AM65" s="39">
        <v>6</v>
      </c>
      <c r="AN65" s="42"/>
      <c r="AO65" s="42"/>
      <c r="AP65" s="42"/>
      <c r="AQ65" s="43"/>
      <c r="AR65" s="39">
        <v>7</v>
      </c>
      <c r="AS65" s="42"/>
      <c r="AT65" s="42"/>
      <c r="AU65" s="42"/>
      <c r="AV65" s="43"/>
      <c r="AW65" s="39">
        <v>8</v>
      </c>
      <c r="AX65" s="42"/>
      <c r="AY65" s="42"/>
      <c r="AZ65" s="42"/>
      <c r="BA65" s="43"/>
      <c r="BB65" s="39">
        <v>9</v>
      </c>
      <c r="BC65" s="42"/>
      <c r="BD65" s="42"/>
      <c r="BE65" s="42"/>
      <c r="BF65" s="43"/>
      <c r="BG65" s="39">
        <v>10</v>
      </c>
      <c r="BH65" s="42"/>
      <c r="BI65" s="42"/>
      <c r="BJ65" s="42"/>
      <c r="BK65" s="43"/>
    </row>
    <row r="66" spans="1:79" s="1" customFormat="1" ht="12.75" hidden="1" customHeight="1" x14ac:dyDescent="0.25">
      <c r="A66" s="108" t="s">
        <v>64</v>
      </c>
      <c r="B66" s="109"/>
      <c r="C66" s="109"/>
      <c r="D66" s="110"/>
      <c r="E66" s="108" t="s">
        <v>57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30" t="s">
        <v>60</v>
      </c>
      <c r="Y66" s="131"/>
      <c r="Z66" s="131"/>
      <c r="AA66" s="131"/>
      <c r="AB66" s="132"/>
      <c r="AC66" s="130" t="s">
        <v>61</v>
      </c>
      <c r="AD66" s="131"/>
      <c r="AE66" s="131"/>
      <c r="AF66" s="131"/>
      <c r="AG66" s="132"/>
      <c r="AH66" s="108" t="s">
        <v>94</v>
      </c>
      <c r="AI66" s="109"/>
      <c r="AJ66" s="109"/>
      <c r="AK66" s="109"/>
      <c r="AL66" s="110"/>
      <c r="AM66" s="118" t="s">
        <v>171</v>
      </c>
      <c r="AN66" s="119"/>
      <c r="AO66" s="119"/>
      <c r="AP66" s="119"/>
      <c r="AQ66" s="120"/>
      <c r="AR66" s="108" t="s">
        <v>62</v>
      </c>
      <c r="AS66" s="109"/>
      <c r="AT66" s="109"/>
      <c r="AU66" s="109"/>
      <c r="AV66" s="110"/>
      <c r="AW66" s="108" t="s">
        <v>63</v>
      </c>
      <c r="AX66" s="109"/>
      <c r="AY66" s="109"/>
      <c r="AZ66" s="109"/>
      <c r="BA66" s="110"/>
      <c r="BB66" s="108" t="s">
        <v>95</v>
      </c>
      <c r="BC66" s="109"/>
      <c r="BD66" s="109"/>
      <c r="BE66" s="109"/>
      <c r="BF66" s="110"/>
      <c r="BG66" s="118" t="s">
        <v>171</v>
      </c>
      <c r="BH66" s="119"/>
      <c r="BI66" s="119"/>
      <c r="BJ66" s="119"/>
      <c r="BK66" s="120"/>
      <c r="CA66" t="s">
        <v>29</v>
      </c>
    </row>
    <row r="67" spans="1:79" s="25" customFormat="1" ht="26.4" customHeight="1" x14ac:dyDescent="0.25">
      <c r="A67" s="82">
        <v>2610</v>
      </c>
      <c r="B67" s="83"/>
      <c r="C67" s="83"/>
      <c r="D67" s="100"/>
      <c r="E67" s="121" t="s">
        <v>174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3"/>
      <c r="X67" s="54">
        <v>21000</v>
      </c>
      <c r="Y67" s="55"/>
      <c r="Z67" s="55"/>
      <c r="AA67" s="55"/>
      <c r="AB67" s="56"/>
      <c r="AC67" s="54">
        <v>0</v>
      </c>
      <c r="AD67" s="55"/>
      <c r="AE67" s="55"/>
      <c r="AF67" s="55"/>
      <c r="AG67" s="56"/>
      <c r="AH67" s="54">
        <v>0</v>
      </c>
      <c r="AI67" s="55"/>
      <c r="AJ67" s="55"/>
      <c r="AK67" s="55"/>
      <c r="AL67" s="56"/>
      <c r="AM67" s="54">
        <f>IF(ISNUMBER(X67),X67,0)+IF(ISNUMBER(AC67),AC67,0)</f>
        <v>21000</v>
      </c>
      <c r="AN67" s="55"/>
      <c r="AO67" s="55"/>
      <c r="AP67" s="55"/>
      <c r="AQ67" s="56"/>
      <c r="AR67" s="54">
        <v>24000</v>
      </c>
      <c r="AS67" s="55"/>
      <c r="AT67" s="55"/>
      <c r="AU67" s="55"/>
      <c r="AV67" s="56"/>
      <c r="AW67" s="54">
        <v>0</v>
      </c>
      <c r="AX67" s="55"/>
      <c r="AY67" s="55"/>
      <c r="AZ67" s="55"/>
      <c r="BA67" s="56"/>
      <c r="BB67" s="54">
        <v>0</v>
      </c>
      <c r="BC67" s="55"/>
      <c r="BD67" s="55"/>
      <c r="BE67" s="55"/>
      <c r="BF67" s="56"/>
      <c r="BG67" s="30">
        <f>IF(ISNUMBER(AR67),AR67,0)+IF(ISNUMBER(AW67),AW67,0)</f>
        <v>24000</v>
      </c>
      <c r="BH67" s="30"/>
      <c r="BI67" s="30"/>
      <c r="BJ67" s="30"/>
      <c r="BK67" s="30"/>
      <c r="CA67" s="25" t="s">
        <v>30</v>
      </c>
    </row>
    <row r="68" spans="1:79" s="6" customFormat="1" ht="16.2" customHeight="1" x14ac:dyDescent="0.25">
      <c r="A68" s="47"/>
      <c r="B68" s="48"/>
      <c r="C68" s="48"/>
      <c r="D68" s="53"/>
      <c r="E68" s="34" t="s">
        <v>147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50">
        <f>X67</f>
        <v>21000</v>
      </c>
      <c r="Y68" s="51"/>
      <c r="Z68" s="51"/>
      <c r="AA68" s="51"/>
      <c r="AB68" s="52"/>
      <c r="AC68" s="50">
        <v>0</v>
      </c>
      <c r="AD68" s="51"/>
      <c r="AE68" s="51"/>
      <c r="AF68" s="51"/>
      <c r="AG68" s="52"/>
      <c r="AH68" s="50">
        <v>0</v>
      </c>
      <c r="AI68" s="51"/>
      <c r="AJ68" s="51"/>
      <c r="AK68" s="51"/>
      <c r="AL68" s="52"/>
      <c r="AM68" s="50">
        <f>IF(ISNUMBER(X68),X68,0)+IF(ISNUMBER(AC68),AC68,0)</f>
        <v>21000</v>
      </c>
      <c r="AN68" s="51"/>
      <c r="AO68" s="51"/>
      <c r="AP68" s="51"/>
      <c r="AQ68" s="52"/>
      <c r="AR68" s="50">
        <f>AR67</f>
        <v>24000</v>
      </c>
      <c r="AS68" s="51"/>
      <c r="AT68" s="51"/>
      <c r="AU68" s="51"/>
      <c r="AV68" s="52"/>
      <c r="AW68" s="50">
        <v>0</v>
      </c>
      <c r="AX68" s="51"/>
      <c r="AY68" s="51"/>
      <c r="AZ68" s="51"/>
      <c r="BA68" s="52"/>
      <c r="BB68" s="50">
        <v>0</v>
      </c>
      <c r="BC68" s="51"/>
      <c r="BD68" s="51"/>
      <c r="BE68" s="51"/>
      <c r="BF68" s="52"/>
      <c r="BG68" s="38">
        <f>IF(ISNUMBER(AR68),AR68,0)+IF(ISNUMBER(AW68),AW68,0)</f>
        <v>24000</v>
      </c>
      <c r="BH68" s="38"/>
      <c r="BI68" s="38"/>
      <c r="BJ68" s="38"/>
      <c r="BK68" s="38"/>
    </row>
    <row r="70" spans="1:79" ht="14.25" customHeight="1" x14ac:dyDescent="0.25">
      <c r="A70" s="27" t="s">
        <v>216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79" ht="15" customHeight="1" x14ac:dyDescent="0.25">
      <c r="A71" s="28" t="s">
        <v>187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</row>
    <row r="72" spans="1:79" ht="23.1" customHeight="1" x14ac:dyDescent="0.25">
      <c r="A72" s="60" t="s">
        <v>119</v>
      </c>
      <c r="B72" s="61"/>
      <c r="C72" s="61"/>
      <c r="D72" s="61"/>
      <c r="E72" s="62"/>
      <c r="F72" s="66" t="s">
        <v>19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8"/>
      <c r="X72" s="26" t="s">
        <v>209</v>
      </c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39" t="s">
        <v>214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3"/>
    </row>
    <row r="73" spans="1:79" ht="53.25" customHeight="1" x14ac:dyDescent="0.25">
      <c r="A73" s="63"/>
      <c r="B73" s="64"/>
      <c r="C73" s="64"/>
      <c r="D73" s="64"/>
      <c r="E73" s="65"/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1"/>
      <c r="X73" s="39" t="s">
        <v>4</v>
      </c>
      <c r="Y73" s="42"/>
      <c r="Z73" s="42"/>
      <c r="AA73" s="42"/>
      <c r="AB73" s="43"/>
      <c r="AC73" s="39" t="s">
        <v>3</v>
      </c>
      <c r="AD73" s="42"/>
      <c r="AE73" s="42"/>
      <c r="AF73" s="42"/>
      <c r="AG73" s="43"/>
      <c r="AH73" s="57" t="s">
        <v>116</v>
      </c>
      <c r="AI73" s="58"/>
      <c r="AJ73" s="58"/>
      <c r="AK73" s="58"/>
      <c r="AL73" s="59"/>
      <c r="AM73" s="39" t="s">
        <v>5</v>
      </c>
      <c r="AN73" s="42"/>
      <c r="AO73" s="42"/>
      <c r="AP73" s="42"/>
      <c r="AQ73" s="43"/>
      <c r="AR73" s="39" t="s">
        <v>4</v>
      </c>
      <c r="AS73" s="42"/>
      <c r="AT73" s="42"/>
      <c r="AU73" s="42"/>
      <c r="AV73" s="43"/>
      <c r="AW73" s="39" t="s">
        <v>3</v>
      </c>
      <c r="AX73" s="42"/>
      <c r="AY73" s="42"/>
      <c r="AZ73" s="42"/>
      <c r="BA73" s="43"/>
      <c r="BB73" s="88" t="s">
        <v>116</v>
      </c>
      <c r="BC73" s="88"/>
      <c r="BD73" s="88"/>
      <c r="BE73" s="88"/>
      <c r="BF73" s="88"/>
      <c r="BG73" s="39" t="s">
        <v>96</v>
      </c>
      <c r="BH73" s="42"/>
      <c r="BI73" s="42"/>
      <c r="BJ73" s="42"/>
      <c r="BK73" s="43"/>
    </row>
    <row r="74" spans="1:79" ht="15" customHeight="1" x14ac:dyDescent="0.25">
      <c r="A74" s="39">
        <v>1</v>
      </c>
      <c r="B74" s="42"/>
      <c r="C74" s="42"/>
      <c r="D74" s="42"/>
      <c r="E74" s="43"/>
      <c r="F74" s="39">
        <v>2</v>
      </c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39">
        <v>3</v>
      </c>
      <c r="Y74" s="42"/>
      <c r="Z74" s="42"/>
      <c r="AA74" s="42"/>
      <c r="AB74" s="43"/>
      <c r="AC74" s="39">
        <v>4</v>
      </c>
      <c r="AD74" s="42"/>
      <c r="AE74" s="42"/>
      <c r="AF74" s="42"/>
      <c r="AG74" s="43"/>
      <c r="AH74" s="39">
        <v>5</v>
      </c>
      <c r="AI74" s="42"/>
      <c r="AJ74" s="42"/>
      <c r="AK74" s="42"/>
      <c r="AL74" s="43"/>
      <c r="AM74" s="39">
        <v>6</v>
      </c>
      <c r="AN74" s="42"/>
      <c r="AO74" s="42"/>
      <c r="AP74" s="42"/>
      <c r="AQ74" s="43"/>
      <c r="AR74" s="39">
        <v>7</v>
      </c>
      <c r="AS74" s="42"/>
      <c r="AT74" s="42"/>
      <c r="AU74" s="42"/>
      <c r="AV74" s="43"/>
      <c r="AW74" s="39">
        <v>8</v>
      </c>
      <c r="AX74" s="42"/>
      <c r="AY74" s="42"/>
      <c r="AZ74" s="42"/>
      <c r="BA74" s="43"/>
      <c r="BB74" s="39">
        <v>9</v>
      </c>
      <c r="BC74" s="42"/>
      <c r="BD74" s="42"/>
      <c r="BE74" s="42"/>
      <c r="BF74" s="43"/>
      <c r="BG74" s="39">
        <v>10</v>
      </c>
      <c r="BH74" s="42"/>
      <c r="BI74" s="42"/>
      <c r="BJ74" s="42"/>
      <c r="BK74" s="43"/>
    </row>
    <row r="75" spans="1:79" s="1" customFormat="1" ht="15" hidden="1" customHeight="1" x14ac:dyDescent="0.25">
      <c r="A75" s="108" t="s">
        <v>64</v>
      </c>
      <c r="B75" s="109"/>
      <c r="C75" s="109"/>
      <c r="D75" s="109"/>
      <c r="E75" s="110"/>
      <c r="F75" s="108" t="s">
        <v>57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0"/>
      <c r="X75" s="108" t="s">
        <v>60</v>
      </c>
      <c r="Y75" s="109"/>
      <c r="Z75" s="109"/>
      <c r="AA75" s="109"/>
      <c r="AB75" s="110"/>
      <c r="AC75" s="108" t="s">
        <v>61</v>
      </c>
      <c r="AD75" s="109"/>
      <c r="AE75" s="109"/>
      <c r="AF75" s="109"/>
      <c r="AG75" s="110"/>
      <c r="AH75" s="108" t="s">
        <v>94</v>
      </c>
      <c r="AI75" s="109"/>
      <c r="AJ75" s="109"/>
      <c r="AK75" s="109"/>
      <c r="AL75" s="110"/>
      <c r="AM75" s="118" t="s">
        <v>171</v>
      </c>
      <c r="AN75" s="119"/>
      <c r="AO75" s="119"/>
      <c r="AP75" s="119"/>
      <c r="AQ75" s="120"/>
      <c r="AR75" s="108" t="s">
        <v>62</v>
      </c>
      <c r="AS75" s="109"/>
      <c r="AT75" s="109"/>
      <c r="AU75" s="109"/>
      <c r="AV75" s="110"/>
      <c r="AW75" s="108" t="s">
        <v>63</v>
      </c>
      <c r="AX75" s="109"/>
      <c r="AY75" s="109"/>
      <c r="AZ75" s="109"/>
      <c r="BA75" s="110"/>
      <c r="BB75" s="108" t="s">
        <v>95</v>
      </c>
      <c r="BC75" s="109"/>
      <c r="BD75" s="109"/>
      <c r="BE75" s="109"/>
      <c r="BF75" s="110"/>
      <c r="BG75" s="118" t="s">
        <v>171</v>
      </c>
      <c r="BH75" s="119"/>
      <c r="BI75" s="119"/>
      <c r="BJ75" s="119"/>
      <c r="BK75" s="120"/>
      <c r="CA75" t="s">
        <v>31</v>
      </c>
    </row>
    <row r="76" spans="1:79" s="6" customFormat="1" ht="12.75" customHeight="1" x14ac:dyDescent="0.25">
      <c r="A76" s="47"/>
      <c r="B76" s="48"/>
      <c r="C76" s="48"/>
      <c r="D76" s="48"/>
      <c r="E76" s="53"/>
      <c r="F76" s="47" t="s">
        <v>147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53"/>
      <c r="X76" s="127"/>
      <c r="Y76" s="128"/>
      <c r="Z76" s="128"/>
      <c r="AA76" s="128"/>
      <c r="AB76" s="129"/>
      <c r="AC76" s="127"/>
      <c r="AD76" s="128"/>
      <c r="AE76" s="128"/>
      <c r="AF76" s="128"/>
      <c r="AG76" s="129"/>
      <c r="AH76" s="38"/>
      <c r="AI76" s="38"/>
      <c r="AJ76" s="38"/>
      <c r="AK76" s="38"/>
      <c r="AL76" s="38"/>
      <c r="AM76" s="38">
        <f>IF(ISNUMBER(X76),X76,0)+IF(ISNUMBER(AC76),AC76,0)</f>
        <v>0</v>
      </c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>
        <f>IF(ISNUMBER(AR76),AR76,0)+IF(ISNUMBER(AW76),AW76,0)</f>
        <v>0</v>
      </c>
      <c r="BH76" s="38"/>
      <c r="BI76" s="38"/>
      <c r="BJ76" s="38"/>
      <c r="BK76" s="38"/>
      <c r="CA76" s="6" t="s">
        <v>32</v>
      </c>
    </row>
    <row r="79" spans="1:79" ht="14.25" customHeight="1" x14ac:dyDescent="0.25">
      <c r="A79" s="27" t="s">
        <v>120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79" ht="14.25" customHeight="1" x14ac:dyDescent="0.25">
      <c r="A80" s="27" t="s">
        <v>201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79" ht="15" customHeight="1" x14ac:dyDescent="0.25">
      <c r="A81" s="28" t="s">
        <v>187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</row>
    <row r="82" spans="1:79" ht="23.1" customHeight="1" x14ac:dyDescent="0.25">
      <c r="A82" s="66" t="s">
        <v>6</v>
      </c>
      <c r="B82" s="67"/>
      <c r="C82" s="67"/>
      <c r="D82" s="66" t="s">
        <v>121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8"/>
      <c r="U82" s="39" t="s">
        <v>188</v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39" t="s">
        <v>191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3"/>
      <c r="BG82" s="26" t="s">
        <v>198</v>
      </c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</row>
    <row r="83" spans="1:79" ht="52.5" customHeight="1" x14ac:dyDescent="0.25">
      <c r="A83" s="69"/>
      <c r="B83" s="70"/>
      <c r="C83" s="70"/>
      <c r="D83" s="69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1"/>
      <c r="U83" s="39" t="s">
        <v>4</v>
      </c>
      <c r="V83" s="42"/>
      <c r="W83" s="42"/>
      <c r="X83" s="42"/>
      <c r="Y83" s="43"/>
      <c r="Z83" s="39" t="s">
        <v>3</v>
      </c>
      <c r="AA83" s="42"/>
      <c r="AB83" s="42"/>
      <c r="AC83" s="42"/>
      <c r="AD83" s="43"/>
      <c r="AE83" s="57" t="s">
        <v>116</v>
      </c>
      <c r="AF83" s="58"/>
      <c r="AG83" s="58"/>
      <c r="AH83" s="59"/>
      <c r="AI83" s="39" t="s">
        <v>5</v>
      </c>
      <c r="AJ83" s="42"/>
      <c r="AK83" s="42"/>
      <c r="AL83" s="42"/>
      <c r="AM83" s="43"/>
      <c r="AN83" s="39" t="s">
        <v>4</v>
      </c>
      <c r="AO83" s="42"/>
      <c r="AP83" s="42"/>
      <c r="AQ83" s="42"/>
      <c r="AR83" s="43"/>
      <c r="AS83" s="39" t="s">
        <v>3</v>
      </c>
      <c r="AT83" s="42"/>
      <c r="AU83" s="42"/>
      <c r="AV83" s="42"/>
      <c r="AW83" s="43"/>
      <c r="AX83" s="57" t="s">
        <v>116</v>
      </c>
      <c r="AY83" s="58"/>
      <c r="AZ83" s="58"/>
      <c r="BA83" s="59"/>
      <c r="BB83" s="39" t="s">
        <v>96</v>
      </c>
      <c r="BC83" s="42"/>
      <c r="BD83" s="42"/>
      <c r="BE83" s="42"/>
      <c r="BF83" s="43"/>
      <c r="BG83" s="39" t="s">
        <v>4</v>
      </c>
      <c r="BH83" s="42"/>
      <c r="BI83" s="42"/>
      <c r="BJ83" s="42"/>
      <c r="BK83" s="43"/>
      <c r="BL83" s="26" t="s">
        <v>3</v>
      </c>
      <c r="BM83" s="26"/>
      <c r="BN83" s="26"/>
      <c r="BO83" s="26"/>
      <c r="BP83" s="26"/>
      <c r="BQ83" s="88" t="s">
        <v>116</v>
      </c>
      <c r="BR83" s="88"/>
      <c r="BS83" s="88"/>
      <c r="BT83" s="88"/>
      <c r="BU83" s="39" t="s">
        <v>97</v>
      </c>
      <c r="BV83" s="42"/>
      <c r="BW83" s="42"/>
      <c r="BX83" s="42"/>
      <c r="BY83" s="43"/>
    </row>
    <row r="84" spans="1:79" ht="15" customHeight="1" x14ac:dyDescent="0.25">
      <c r="A84" s="39">
        <v>1</v>
      </c>
      <c r="B84" s="42"/>
      <c r="C84" s="42"/>
      <c r="D84" s="39">
        <v>2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3"/>
      <c r="U84" s="39">
        <v>3</v>
      </c>
      <c r="V84" s="42"/>
      <c r="W84" s="42"/>
      <c r="X84" s="42"/>
      <c r="Y84" s="43"/>
      <c r="Z84" s="39">
        <v>4</v>
      </c>
      <c r="AA84" s="42"/>
      <c r="AB84" s="42"/>
      <c r="AC84" s="42"/>
      <c r="AD84" s="43"/>
      <c r="AE84" s="39">
        <v>5</v>
      </c>
      <c r="AF84" s="42"/>
      <c r="AG84" s="42"/>
      <c r="AH84" s="43"/>
      <c r="AI84" s="39">
        <v>6</v>
      </c>
      <c r="AJ84" s="42"/>
      <c r="AK84" s="42"/>
      <c r="AL84" s="42"/>
      <c r="AM84" s="43"/>
      <c r="AN84" s="39">
        <v>7</v>
      </c>
      <c r="AO84" s="42"/>
      <c r="AP84" s="42"/>
      <c r="AQ84" s="42"/>
      <c r="AR84" s="43"/>
      <c r="AS84" s="39">
        <v>8</v>
      </c>
      <c r="AT84" s="42"/>
      <c r="AU84" s="42"/>
      <c r="AV84" s="42"/>
      <c r="AW84" s="43"/>
      <c r="AX84" s="26">
        <v>9</v>
      </c>
      <c r="AY84" s="26"/>
      <c r="AZ84" s="26"/>
      <c r="BA84" s="26"/>
      <c r="BB84" s="39">
        <v>10</v>
      </c>
      <c r="BC84" s="42"/>
      <c r="BD84" s="42"/>
      <c r="BE84" s="42"/>
      <c r="BF84" s="43"/>
      <c r="BG84" s="39">
        <v>11</v>
      </c>
      <c r="BH84" s="42"/>
      <c r="BI84" s="42"/>
      <c r="BJ84" s="42"/>
      <c r="BK84" s="43"/>
      <c r="BL84" s="26">
        <v>12</v>
      </c>
      <c r="BM84" s="26"/>
      <c r="BN84" s="26"/>
      <c r="BO84" s="26"/>
      <c r="BP84" s="26"/>
      <c r="BQ84" s="39">
        <v>13</v>
      </c>
      <c r="BR84" s="42"/>
      <c r="BS84" s="42"/>
      <c r="BT84" s="43"/>
      <c r="BU84" s="39">
        <v>14</v>
      </c>
      <c r="BV84" s="42"/>
      <c r="BW84" s="42"/>
      <c r="BX84" s="42"/>
      <c r="BY84" s="43"/>
    </row>
    <row r="85" spans="1:79" s="1" customFormat="1" ht="51.6" customHeight="1" x14ac:dyDescent="0.25">
      <c r="A85" s="108">
        <v>1</v>
      </c>
      <c r="B85" s="109"/>
      <c r="C85" s="109"/>
      <c r="D85" s="121" t="s">
        <v>228</v>
      </c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125">
        <v>21000</v>
      </c>
      <c r="V85" s="45"/>
      <c r="W85" s="45"/>
      <c r="X85" s="45"/>
      <c r="Y85" s="45"/>
      <c r="Z85" s="45">
        <v>0</v>
      </c>
      <c r="AA85" s="45"/>
      <c r="AB85" s="45"/>
      <c r="AC85" s="45"/>
      <c r="AD85" s="45"/>
      <c r="AE85" s="45">
        <v>0</v>
      </c>
      <c r="AF85" s="45"/>
      <c r="AG85" s="45"/>
      <c r="AH85" s="45"/>
      <c r="AI85" s="30">
        <v>21000</v>
      </c>
      <c r="AJ85" s="30"/>
      <c r="AK85" s="30"/>
      <c r="AL85" s="30"/>
      <c r="AM85" s="30"/>
      <c r="AN85" s="125">
        <v>19211</v>
      </c>
      <c r="AO85" s="125"/>
      <c r="AP85" s="125"/>
      <c r="AQ85" s="125"/>
      <c r="AR85" s="125"/>
      <c r="AS85" s="125">
        <v>0</v>
      </c>
      <c r="AT85" s="125"/>
      <c r="AU85" s="125"/>
      <c r="AV85" s="125"/>
      <c r="AW85" s="125"/>
      <c r="AX85" s="125">
        <v>0</v>
      </c>
      <c r="AY85" s="125"/>
      <c r="AZ85" s="125"/>
      <c r="BA85" s="125"/>
      <c r="BB85" s="30">
        <f>AN85</f>
        <v>19211</v>
      </c>
      <c r="BC85" s="30"/>
      <c r="BD85" s="30"/>
      <c r="BE85" s="30"/>
      <c r="BF85" s="30"/>
      <c r="BG85" s="125">
        <v>18000</v>
      </c>
      <c r="BH85" s="45"/>
      <c r="BI85" s="45"/>
      <c r="BJ85" s="45"/>
      <c r="BK85" s="45"/>
      <c r="BL85" s="45">
        <v>0</v>
      </c>
      <c r="BM85" s="45"/>
      <c r="BN85" s="45"/>
      <c r="BO85" s="45"/>
      <c r="BP85" s="45"/>
      <c r="BQ85" s="45">
        <v>0</v>
      </c>
      <c r="BR85" s="45"/>
      <c r="BS85" s="45"/>
      <c r="BT85" s="45"/>
      <c r="BU85" s="126">
        <f>BG85</f>
        <v>18000</v>
      </c>
      <c r="BV85" s="126"/>
      <c r="BW85" s="126"/>
      <c r="BX85" s="126"/>
      <c r="BY85" s="126"/>
      <c r="CA85" t="s">
        <v>33</v>
      </c>
    </row>
    <row r="86" spans="1:79" s="6" customFormat="1" ht="12.75" customHeight="1" x14ac:dyDescent="0.25">
      <c r="A86" s="47"/>
      <c r="B86" s="48"/>
      <c r="C86" s="48"/>
      <c r="D86" s="47" t="s">
        <v>147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53"/>
      <c r="U86" s="50">
        <f>U85</f>
        <v>21000</v>
      </c>
      <c r="V86" s="51"/>
      <c r="W86" s="51"/>
      <c r="X86" s="51"/>
      <c r="Y86" s="52"/>
      <c r="Z86" s="50">
        <v>0</v>
      </c>
      <c r="AA86" s="51"/>
      <c r="AB86" s="51"/>
      <c r="AC86" s="51"/>
      <c r="AD86" s="52"/>
      <c r="AE86" s="50">
        <v>0</v>
      </c>
      <c r="AF86" s="51"/>
      <c r="AG86" s="51"/>
      <c r="AH86" s="52"/>
      <c r="AI86" s="50">
        <f>IF(ISNUMBER(U86),U86,0)+IF(ISNUMBER(Z86),Z86,0)</f>
        <v>21000</v>
      </c>
      <c r="AJ86" s="51"/>
      <c r="AK86" s="51"/>
      <c r="AL86" s="51"/>
      <c r="AM86" s="52"/>
      <c r="AN86" s="50">
        <f>AN85</f>
        <v>19211</v>
      </c>
      <c r="AO86" s="51"/>
      <c r="AP86" s="51"/>
      <c r="AQ86" s="51"/>
      <c r="AR86" s="52"/>
      <c r="AS86" s="50">
        <f>AS85</f>
        <v>0</v>
      </c>
      <c r="AT86" s="51"/>
      <c r="AU86" s="51"/>
      <c r="AV86" s="51"/>
      <c r="AW86" s="52"/>
      <c r="AX86" s="50">
        <v>0</v>
      </c>
      <c r="AY86" s="51"/>
      <c r="AZ86" s="51"/>
      <c r="BA86" s="52"/>
      <c r="BB86" s="50">
        <f>IF(ISNUMBER(AN86),AN86,0)+IF(ISNUMBER(AS86),AS86,0)</f>
        <v>19211</v>
      </c>
      <c r="BC86" s="51"/>
      <c r="BD86" s="51"/>
      <c r="BE86" s="51"/>
      <c r="BF86" s="52"/>
      <c r="BG86" s="50">
        <f>BG85</f>
        <v>18000</v>
      </c>
      <c r="BH86" s="51"/>
      <c r="BI86" s="51"/>
      <c r="BJ86" s="51"/>
      <c r="BK86" s="52"/>
      <c r="BL86" s="50">
        <v>0</v>
      </c>
      <c r="BM86" s="51"/>
      <c r="BN86" s="51"/>
      <c r="BO86" s="51"/>
      <c r="BP86" s="52"/>
      <c r="BQ86" s="50">
        <v>0</v>
      </c>
      <c r="BR86" s="51"/>
      <c r="BS86" s="51"/>
      <c r="BT86" s="52"/>
      <c r="BU86" s="50">
        <f>IF(ISNUMBER(BG86),BG86,0)+IF(ISNUMBER(BL86),BL86,0)</f>
        <v>18000</v>
      </c>
      <c r="BV86" s="51"/>
      <c r="BW86" s="51"/>
      <c r="BX86" s="51"/>
      <c r="BY86" s="52"/>
      <c r="CA86" s="6" t="s">
        <v>34</v>
      </c>
    </row>
    <row r="88" spans="1:79" ht="14.25" customHeight="1" x14ac:dyDescent="0.25">
      <c r="A88" s="27" t="s">
        <v>217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</row>
    <row r="89" spans="1:79" ht="15" customHeight="1" x14ac:dyDescent="0.25">
      <c r="A89" s="96" t="s">
        <v>187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</row>
    <row r="90" spans="1:79" ht="23.1" customHeight="1" x14ac:dyDescent="0.25">
      <c r="A90" s="66" t="s">
        <v>6</v>
      </c>
      <c r="B90" s="67"/>
      <c r="C90" s="67"/>
      <c r="D90" s="66" t="s">
        <v>121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8"/>
      <c r="U90" s="26" t="s">
        <v>209</v>
      </c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 t="s">
        <v>214</v>
      </c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</row>
    <row r="91" spans="1:79" ht="54" customHeight="1" x14ac:dyDescent="0.25">
      <c r="A91" s="69"/>
      <c r="B91" s="70"/>
      <c r="C91" s="70"/>
      <c r="D91" s="69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1"/>
      <c r="U91" s="39" t="s">
        <v>4</v>
      </c>
      <c r="V91" s="42"/>
      <c r="W91" s="42"/>
      <c r="X91" s="42"/>
      <c r="Y91" s="43"/>
      <c r="Z91" s="39" t="s">
        <v>3</v>
      </c>
      <c r="AA91" s="42"/>
      <c r="AB91" s="42"/>
      <c r="AC91" s="42"/>
      <c r="AD91" s="43"/>
      <c r="AE91" s="57" t="s">
        <v>116</v>
      </c>
      <c r="AF91" s="58"/>
      <c r="AG91" s="58"/>
      <c r="AH91" s="58"/>
      <c r="AI91" s="59"/>
      <c r="AJ91" s="39" t="s">
        <v>5</v>
      </c>
      <c r="AK91" s="42"/>
      <c r="AL91" s="42"/>
      <c r="AM91" s="42"/>
      <c r="AN91" s="43"/>
      <c r="AO91" s="39" t="s">
        <v>4</v>
      </c>
      <c r="AP91" s="42"/>
      <c r="AQ91" s="42"/>
      <c r="AR91" s="42"/>
      <c r="AS91" s="43"/>
      <c r="AT91" s="39" t="s">
        <v>3</v>
      </c>
      <c r="AU91" s="42"/>
      <c r="AV91" s="42"/>
      <c r="AW91" s="42"/>
      <c r="AX91" s="43"/>
      <c r="AY91" s="57" t="s">
        <v>116</v>
      </c>
      <c r="AZ91" s="58"/>
      <c r="BA91" s="58"/>
      <c r="BB91" s="58"/>
      <c r="BC91" s="59"/>
      <c r="BD91" s="26" t="s">
        <v>96</v>
      </c>
      <c r="BE91" s="26"/>
      <c r="BF91" s="26"/>
      <c r="BG91" s="26"/>
      <c r="BH91" s="26"/>
    </row>
    <row r="92" spans="1:79" ht="15" customHeight="1" x14ac:dyDescent="0.25">
      <c r="A92" s="39" t="s">
        <v>169</v>
      </c>
      <c r="B92" s="42"/>
      <c r="C92" s="42"/>
      <c r="D92" s="39">
        <v>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3"/>
      <c r="U92" s="39">
        <v>3</v>
      </c>
      <c r="V92" s="42"/>
      <c r="W92" s="42"/>
      <c r="X92" s="42"/>
      <c r="Y92" s="43"/>
      <c r="Z92" s="39">
        <v>4</v>
      </c>
      <c r="AA92" s="42"/>
      <c r="AB92" s="42"/>
      <c r="AC92" s="42"/>
      <c r="AD92" s="43"/>
      <c r="AE92" s="39">
        <v>5</v>
      </c>
      <c r="AF92" s="42"/>
      <c r="AG92" s="42"/>
      <c r="AH92" s="42"/>
      <c r="AI92" s="43"/>
      <c r="AJ92" s="39">
        <v>6</v>
      </c>
      <c r="AK92" s="42"/>
      <c r="AL92" s="42"/>
      <c r="AM92" s="42"/>
      <c r="AN92" s="43"/>
      <c r="AO92" s="39">
        <v>7</v>
      </c>
      <c r="AP92" s="42"/>
      <c r="AQ92" s="42"/>
      <c r="AR92" s="42"/>
      <c r="AS92" s="43"/>
      <c r="AT92" s="39">
        <v>8</v>
      </c>
      <c r="AU92" s="42"/>
      <c r="AV92" s="42"/>
      <c r="AW92" s="42"/>
      <c r="AX92" s="43"/>
      <c r="AY92" s="39">
        <v>9</v>
      </c>
      <c r="AZ92" s="42"/>
      <c r="BA92" s="42"/>
      <c r="BB92" s="42"/>
      <c r="BC92" s="43"/>
      <c r="BD92" s="39">
        <v>10</v>
      </c>
      <c r="BE92" s="42"/>
      <c r="BF92" s="42"/>
      <c r="BG92" s="42"/>
      <c r="BH92" s="43"/>
    </row>
    <row r="93" spans="1:79" s="1" customFormat="1" ht="12.75" hidden="1" customHeight="1" x14ac:dyDescent="0.25">
      <c r="A93" s="108" t="s">
        <v>69</v>
      </c>
      <c r="B93" s="109"/>
      <c r="C93" s="109"/>
      <c r="D93" s="108" t="s">
        <v>57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10"/>
      <c r="U93" s="108" t="s">
        <v>60</v>
      </c>
      <c r="V93" s="109"/>
      <c r="W93" s="109"/>
      <c r="X93" s="109"/>
      <c r="Y93" s="110"/>
      <c r="Z93" s="108" t="s">
        <v>61</v>
      </c>
      <c r="AA93" s="109"/>
      <c r="AB93" s="109"/>
      <c r="AC93" s="109"/>
      <c r="AD93" s="110"/>
      <c r="AE93" s="108" t="s">
        <v>94</v>
      </c>
      <c r="AF93" s="109"/>
      <c r="AG93" s="109"/>
      <c r="AH93" s="109"/>
      <c r="AI93" s="110"/>
      <c r="AJ93" s="118" t="s">
        <v>171</v>
      </c>
      <c r="AK93" s="119"/>
      <c r="AL93" s="119"/>
      <c r="AM93" s="119"/>
      <c r="AN93" s="120"/>
      <c r="AO93" s="108" t="s">
        <v>62</v>
      </c>
      <c r="AP93" s="109"/>
      <c r="AQ93" s="109"/>
      <c r="AR93" s="109"/>
      <c r="AS93" s="110"/>
      <c r="AT93" s="108" t="s">
        <v>63</v>
      </c>
      <c r="AU93" s="109"/>
      <c r="AV93" s="109"/>
      <c r="AW93" s="109"/>
      <c r="AX93" s="110"/>
      <c r="AY93" s="108" t="s">
        <v>95</v>
      </c>
      <c r="AZ93" s="109"/>
      <c r="BA93" s="109"/>
      <c r="BB93" s="109"/>
      <c r="BC93" s="110"/>
      <c r="BD93" s="97" t="s">
        <v>171</v>
      </c>
      <c r="BE93" s="97"/>
      <c r="BF93" s="97"/>
      <c r="BG93" s="97"/>
      <c r="BH93" s="97"/>
      <c r="CA93" s="1" t="s">
        <v>35</v>
      </c>
    </row>
    <row r="94" spans="1:79" s="1" customFormat="1" ht="42.6" customHeight="1" x14ac:dyDescent="0.25">
      <c r="A94" s="108">
        <v>1</v>
      </c>
      <c r="B94" s="109"/>
      <c r="C94" s="110"/>
      <c r="D94" s="121" t="s">
        <v>228</v>
      </c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3"/>
      <c r="U94" s="124">
        <v>21000</v>
      </c>
      <c r="V94" s="109"/>
      <c r="W94" s="109"/>
      <c r="X94" s="109"/>
      <c r="Y94" s="110"/>
      <c r="Z94" s="108">
        <v>0</v>
      </c>
      <c r="AA94" s="109"/>
      <c r="AB94" s="109"/>
      <c r="AC94" s="109"/>
      <c r="AD94" s="110"/>
      <c r="AE94" s="108">
        <v>0</v>
      </c>
      <c r="AF94" s="109"/>
      <c r="AG94" s="109"/>
      <c r="AH94" s="109"/>
      <c r="AI94" s="110"/>
      <c r="AJ94" s="54">
        <f>U94</f>
        <v>21000</v>
      </c>
      <c r="AK94" s="55"/>
      <c r="AL94" s="55"/>
      <c r="AM94" s="55"/>
      <c r="AN94" s="56"/>
      <c r="AO94" s="124">
        <v>24000</v>
      </c>
      <c r="AP94" s="109"/>
      <c r="AQ94" s="109"/>
      <c r="AR94" s="109"/>
      <c r="AS94" s="110"/>
      <c r="AT94" s="108">
        <v>0</v>
      </c>
      <c r="AU94" s="109"/>
      <c r="AV94" s="109"/>
      <c r="AW94" s="109"/>
      <c r="AX94" s="110"/>
      <c r="AY94" s="108">
        <v>0</v>
      </c>
      <c r="AZ94" s="109"/>
      <c r="BA94" s="109"/>
      <c r="BB94" s="109"/>
      <c r="BC94" s="110"/>
      <c r="BD94" s="54">
        <f>AO94</f>
        <v>24000</v>
      </c>
      <c r="BE94" s="55"/>
      <c r="BF94" s="55"/>
      <c r="BG94" s="55"/>
      <c r="BH94" s="56"/>
    </row>
    <row r="95" spans="1:79" s="6" customFormat="1" ht="17.399999999999999" customHeight="1" x14ac:dyDescent="0.25">
      <c r="A95" s="47"/>
      <c r="B95" s="48"/>
      <c r="C95" s="48"/>
      <c r="D95" s="47" t="s">
        <v>147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53"/>
      <c r="U95" s="50">
        <f>U94</f>
        <v>21000</v>
      </c>
      <c r="V95" s="51"/>
      <c r="W95" s="51"/>
      <c r="X95" s="51"/>
      <c r="Y95" s="52"/>
      <c r="Z95" s="50">
        <v>0</v>
      </c>
      <c r="AA95" s="51"/>
      <c r="AB95" s="51"/>
      <c r="AC95" s="51"/>
      <c r="AD95" s="52"/>
      <c r="AE95" s="38">
        <v>0</v>
      </c>
      <c r="AF95" s="38"/>
      <c r="AG95" s="38"/>
      <c r="AH95" s="38"/>
      <c r="AI95" s="38"/>
      <c r="AJ95" s="38">
        <f>IF(ISNUMBER(U95),U95,0)+IF(ISNUMBER(Z95),Z95,0)</f>
        <v>21000</v>
      </c>
      <c r="AK95" s="38"/>
      <c r="AL95" s="38"/>
      <c r="AM95" s="38"/>
      <c r="AN95" s="38"/>
      <c r="AO95" s="38">
        <f>AO94</f>
        <v>24000</v>
      </c>
      <c r="AP95" s="38"/>
      <c r="AQ95" s="38"/>
      <c r="AR95" s="38"/>
      <c r="AS95" s="38"/>
      <c r="AT95" s="85">
        <v>0</v>
      </c>
      <c r="AU95" s="85"/>
      <c r="AV95" s="85"/>
      <c r="AW95" s="85"/>
      <c r="AX95" s="85"/>
      <c r="AY95" s="38">
        <v>0</v>
      </c>
      <c r="AZ95" s="38"/>
      <c r="BA95" s="38"/>
      <c r="BB95" s="38"/>
      <c r="BC95" s="38"/>
      <c r="BD95" s="85">
        <f>IF(ISNUMBER(AO95),AO95,0)+IF(ISNUMBER(AT95),AT95,0)</f>
        <v>24000</v>
      </c>
      <c r="BE95" s="85"/>
      <c r="BF95" s="85"/>
      <c r="BG95" s="85"/>
      <c r="BH95" s="85"/>
      <c r="CA95" s="6" t="s">
        <v>36</v>
      </c>
    </row>
    <row r="96" spans="1:79" s="5" customFormat="1" ht="12.75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79" hidden="1" x14ac:dyDescent="0.25"/>
    <row r="98" spans="1:79" ht="14.25" customHeight="1" x14ac:dyDescent="0.25">
      <c r="A98" s="27" t="s">
        <v>152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</row>
    <row r="99" spans="1:79" ht="14.25" customHeight="1" x14ac:dyDescent="0.25">
      <c r="A99" s="27" t="s">
        <v>202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</row>
    <row r="100" spans="1:79" ht="23.1" customHeight="1" x14ac:dyDescent="0.25">
      <c r="A100" s="66" t="s">
        <v>6</v>
      </c>
      <c r="B100" s="67"/>
      <c r="C100" s="67"/>
      <c r="D100" s="26" t="s">
        <v>9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 t="s">
        <v>8</v>
      </c>
      <c r="R100" s="26"/>
      <c r="S100" s="26"/>
      <c r="T100" s="26"/>
      <c r="U100" s="26"/>
      <c r="V100" s="26" t="s">
        <v>7</v>
      </c>
      <c r="W100" s="26"/>
      <c r="X100" s="26"/>
      <c r="Y100" s="26"/>
      <c r="Z100" s="26"/>
      <c r="AA100" s="26"/>
      <c r="AB100" s="26"/>
      <c r="AC100" s="26"/>
      <c r="AD100" s="26"/>
      <c r="AE100" s="26"/>
      <c r="AF100" s="39" t="s">
        <v>188</v>
      </c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3"/>
      <c r="AU100" s="39" t="s">
        <v>191</v>
      </c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3"/>
      <c r="BJ100" s="39" t="s">
        <v>198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/>
    </row>
    <row r="101" spans="1:79" ht="32.25" customHeight="1" x14ac:dyDescent="0.25">
      <c r="A101" s="69"/>
      <c r="B101" s="70"/>
      <c r="C101" s="70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 t="s">
        <v>4</v>
      </c>
      <c r="AG101" s="26"/>
      <c r="AH101" s="26"/>
      <c r="AI101" s="26"/>
      <c r="AJ101" s="26"/>
      <c r="AK101" s="26" t="s">
        <v>3</v>
      </c>
      <c r="AL101" s="26"/>
      <c r="AM101" s="26"/>
      <c r="AN101" s="26"/>
      <c r="AO101" s="26"/>
      <c r="AP101" s="26" t="s">
        <v>123</v>
      </c>
      <c r="AQ101" s="26"/>
      <c r="AR101" s="26"/>
      <c r="AS101" s="26"/>
      <c r="AT101" s="26"/>
      <c r="AU101" s="26" t="s">
        <v>4</v>
      </c>
      <c r="AV101" s="26"/>
      <c r="AW101" s="26"/>
      <c r="AX101" s="26"/>
      <c r="AY101" s="26"/>
      <c r="AZ101" s="26" t="s">
        <v>3</v>
      </c>
      <c r="BA101" s="26"/>
      <c r="BB101" s="26"/>
      <c r="BC101" s="26"/>
      <c r="BD101" s="26"/>
      <c r="BE101" s="26" t="s">
        <v>90</v>
      </c>
      <c r="BF101" s="26"/>
      <c r="BG101" s="26"/>
      <c r="BH101" s="26"/>
      <c r="BI101" s="26"/>
      <c r="BJ101" s="26" t="s">
        <v>4</v>
      </c>
      <c r="BK101" s="26"/>
      <c r="BL101" s="26"/>
      <c r="BM101" s="26"/>
      <c r="BN101" s="26"/>
      <c r="BO101" s="26" t="s">
        <v>3</v>
      </c>
      <c r="BP101" s="26"/>
      <c r="BQ101" s="26"/>
      <c r="BR101" s="26"/>
      <c r="BS101" s="26"/>
      <c r="BT101" s="26" t="s">
        <v>97</v>
      </c>
      <c r="BU101" s="26"/>
      <c r="BV101" s="26"/>
      <c r="BW101" s="26"/>
      <c r="BX101" s="26"/>
    </row>
    <row r="102" spans="1:79" ht="13.8" customHeight="1" x14ac:dyDescent="0.25">
      <c r="A102" s="39">
        <v>1</v>
      </c>
      <c r="B102" s="42"/>
      <c r="C102" s="42"/>
      <c r="D102" s="26">
        <v>2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>
        <v>3</v>
      </c>
      <c r="R102" s="26"/>
      <c r="S102" s="26"/>
      <c r="T102" s="26"/>
      <c r="U102" s="26"/>
      <c r="V102" s="26">
        <v>4</v>
      </c>
      <c r="W102" s="26"/>
      <c r="X102" s="26"/>
      <c r="Y102" s="26"/>
      <c r="Z102" s="26"/>
      <c r="AA102" s="26"/>
      <c r="AB102" s="26"/>
      <c r="AC102" s="26"/>
      <c r="AD102" s="26"/>
      <c r="AE102" s="26"/>
      <c r="AF102" s="26">
        <v>5</v>
      </c>
      <c r="AG102" s="26"/>
      <c r="AH102" s="26"/>
      <c r="AI102" s="26"/>
      <c r="AJ102" s="26"/>
      <c r="AK102" s="26">
        <v>6</v>
      </c>
      <c r="AL102" s="26"/>
      <c r="AM102" s="26"/>
      <c r="AN102" s="26"/>
      <c r="AO102" s="26"/>
      <c r="AP102" s="26">
        <v>7</v>
      </c>
      <c r="AQ102" s="26"/>
      <c r="AR102" s="26"/>
      <c r="AS102" s="26"/>
      <c r="AT102" s="26"/>
      <c r="AU102" s="26">
        <v>8</v>
      </c>
      <c r="AV102" s="26"/>
      <c r="AW102" s="26"/>
      <c r="AX102" s="26"/>
      <c r="AY102" s="26"/>
      <c r="AZ102" s="26">
        <v>9</v>
      </c>
      <c r="BA102" s="26"/>
      <c r="BB102" s="26"/>
      <c r="BC102" s="26"/>
      <c r="BD102" s="26"/>
      <c r="BE102" s="26">
        <v>10</v>
      </c>
      <c r="BF102" s="26"/>
      <c r="BG102" s="26"/>
      <c r="BH102" s="26"/>
      <c r="BI102" s="26"/>
      <c r="BJ102" s="26">
        <v>11</v>
      </c>
      <c r="BK102" s="26"/>
      <c r="BL102" s="26"/>
      <c r="BM102" s="26"/>
      <c r="BN102" s="26"/>
      <c r="BO102" s="26">
        <v>12</v>
      </c>
      <c r="BP102" s="26"/>
      <c r="BQ102" s="26"/>
      <c r="BR102" s="26"/>
      <c r="BS102" s="26"/>
      <c r="BT102" s="26">
        <v>13</v>
      </c>
      <c r="BU102" s="26"/>
      <c r="BV102" s="26"/>
      <c r="BW102" s="26"/>
      <c r="BX102" s="26"/>
    </row>
    <row r="103" spans="1:79" ht="3.6" hidden="1" customHeight="1" x14ac:dyDescent="0.25">
      <c r="A103" s="108" t="s">
        <v>154</v>
      </c>
      <c r="B103" s="109"/>
      <c r="C103" s="109"/>
      <c r="D103" s="26" t="s">
        <v>57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 t="s">
        <v>70</v>
      </c>
      <c r="R103" s="26"/>
      <c r="S103" s="26"/>
      <c r="T103" s="26"/>
      <c r="U103" s="26"/>
      <c r="V103" s="26" t="s">
        <v>71</v>
      </c>
      <c r="W103" s="26"/>
      <c r="X103" s="26"/>
      <c r="Y103" s="26"/>
      <c r="Z103" s="26"/>
      <c r="AA103" s="26"/>
      <c r="AB103" s="26"/>
      <c r="AC103" s="26"/>
      <c r="AD103" s="26"/>
      <c r="AE103" s="26"/>
      <c r="AF103" s="45" t="s">
        <v>111</v>
      </c>
      <c r="AG103" s="45"/>
      <c r="AH103" s="45"/>
      <c r="AI103" s="45"/>
      <c r="AJ103" s="45"/>
      <c r="AK103" s="46" t="s">
        <v>112</v>
      </c>
      <c r="AL103" s="46"/>
      <c r="AM103" s="46"/>
      <c r="AN103" s="46"/>
      <c r="AO103" s="46"/>
      <c r="AP103" s="97" t="s">
        <v>122</v>
      </c>
      <c r="AQ103" s="97"/>
      <c r="AR103" s="97"/>
      <c r="AS103" s="97"/>
      <c r="AT103" s="97"/>
      <c r="AU103" s="45" t="s">
        <v>113</v>
      </c>
      <c r="AV103" s="45"/>
      <c r="AW103" s="45"/>
      <c r="AX103" s="45"/>
      <c r="AY103" s="45"/>
      <c r="AZ103" s="46" t="s">
        <v>114</v>
      </c>
      <c r="BA103" s="46"/>
      <c r="BB103" s="46"/>
      <c r="BC103" s="46"/>
      <c r="BD103" s="46"/>
      <c r="BE103" s="97" t="s">
        <v>122</v>
      </c>
      <c r="BF103" s="97"/>
      <c r="BG103" s="97"/>
      <c r="BH103" s="97"/>
      <c r="BI103" s="97"/>
      <c r="BJ103" s="45" t="s">
        <v>105</v>
      </c>
      <c r="BK103" s="45"/>
      <c r="BL103" s="45"/>
      <c r="BM103" s="45"/>
      <c r="BN103" s="45"/>
      <c r="BO103" s="46" t="s">
        <v>106</v>
      </c>
      <c r="BP103" s="46"/>
      <c r="BQ103" s="46"/>
      <c r="BR103" s="46"/>
      <c r="BS103" s="46"/>
      <c r="BT103" s="97" t="s">
        <v>122</v>
      </c>
      <c r="BU103" s="97"/>
      <c r="BV103" s="97"/>
      <c r="BW103" s="97"/>
      <c r="BX103" s="97"/>
      <c r="CA103" t="s">
        <v>37</v>
      </c>
    </row>
    <row r="104" spans="1:79" ht="17.399999999999999" customHeight="1" x14ac:dyDescent="0.25">
      <c r="A104" s="108"/>
      <c r="B104" s="109"/>
      <c r="C104" s="110"/>
      <c r="D104" s="112" t="s">
        <v>243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4"/>
      <c r="Q104" s="39"/>
      <c r="R104" s="42"/>
      <c r="S104" s="42"/>
      <c r="T104" s="42"/>
      <c r="U104" s="43"/>
      <c r="V104" s="39"/>
      <c r="W104" s="42"/>
      <c r="X104" s="42"/>
      <c r="Y104" s="42"/>
      <c r="Z104" s="42"/>
      <c r="AA104" s="42"/>
      <c r="AB104" s="42"/>
      <c r="AC104" s="42"/>
      <c r="AD104" s="42"/>
      <c r="AE104" s="43"/>
      <c r="AF104" s="108"/>
      <c r="AG104" s="109"/>
      <c r="AH104" s="109"/>
      <c r="AI104" s="109"/>
      <c r="AJ104" s="110"/>
      <c r="AK104" s="158"/>
      <c r="AL104" s="159"/>
      <c r="AM104" s="159"/>
      <c r="AN104" s="159"/>
      <c r="AO104" s="160"/>
      <c r="AP104" s="118"/>
      <c r="AQ104" s="119"/>
      <c r="AR104" s="119"/>
      <c r="AS104" s="119"/>
      <c r="AT104" s="120"/>
      <c r="AU104" s="108"/>
      <c r="AV104" s="109"/>
      <c r="AW104" s="109"/>
      <c r="AX104" s="109"/>
      <c r="AY104" s="110"/>
      <c r="AZ104" s="158"/>
      <c r="BA104" s="159"/>
      <c r="BB104" s="159"/>
      <c r="BC104" s="159"/>
      <c r="BD104" s="160"/>
      <c r="BE104" s="118"/>
      <c r="BF104" s="119"/>
      <c r="BG104" s="119"/>
      <c r="BH104" s="119"/>
      <c r="BI104" s="120"/>
      <c r="BJ104" s="108"/>
      <c r="BK104" s="109"/>
      <c r="BL104" s="109"/>
      <c r="BM104" s="109"/>
      <c r="BN104" s="110"/>
      <c r="BO104" s="158"/>
      <c r="BP104" s="159"/>
      <c r="BQ104" s="159"/>
      <c r="BR104" s="159"/>
      <c r="BS104" s="160"/>
      <c r="BT104" s="118"/>
      <c r="BU104" s="119"/>
      <c r="BV104" s="119"/>
      <c r="BW104" s="119"/>
      <c r="BX104" s="120"/>
    </row>
    <row r="105" spans="1:79" ht="31.8" customHeight="1" x14ac:dyDescent="0.25">
      <c r="A105" s="108"/>
      <c r="B105" s="109"/>
      <c r="C105" s="110"/>
      <c r="D105" s="115" t="s">
        <v>229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7"/>
      <c r="Q105" s="39" t="s">
        <v>230</v>
      </c>
      <c r="R105" s="42"/>
      <c r="S105" s="42"/>
      <c r="T105" s="42"/>
      <c r="U105" s="43"/>
      <c r="V105" s="39" t="s">
        <v>231</v>
      </c>
      <c r="W105" s="42"/>
      <c r="X105" s="42"/>
      <c r="Y105" s="42"/>
      <c r="Z105" s="42"/>
      <c r="AA105" s="42"/>
      <c r="AB105" s="42"/>
      <c r="AC105" s="42"/>
      <c r="AD105" s="42"/>
      <c r="AE105" s="43"/>
      <c r="AF105" s="152">
        <v>387</v>
      </c>
      <c r="AG105" s="153"/>
      <c r="AH105" s="153"/>
      <c r="AI105" s="153"/>
      <c r="AJ105" s="154"/>
      <c r="AK105" s="152">
        <v>0</v>
      </c>
      <c r="AL105" s="153"/>
      <c r="AM105" s="153"/>
      <c r="AN105" s="153"/>
      <c r="AO105" s="154"/>
      <c r="AP105" s="152">
        <v>387</v>
      </c>
      <c r="AQ105" s="153"/>
      <c r="AR105" s="153"/>
      <c r="AS105" s="153"/>
      <c r="AT105" s="154"/>
      <c r="AU105" s="164">
        <v>387</v>
      </c>
      <c r="AV105" s="165"/>
      <c r="AW105" s="165"/>
      <c r="AX105" s="165"/>
      <c r="AY105" s="166"/>
      <c r="AZ105" s="164">
        <v>387</v>
      </c>
      <c r="BA105" s="165"/>
      <c r="BB105" s="165"/>
      <c r="BC105" s="165"/>
      <c r="BD105" s="166"/>
      <c r="BE105" s="164">
        <v>387</v>
      </c>
      <c r="BF105" s="165"/>
      <c r="BG105" s="165"/>
      <c r="BH105" s="165"/>
      <c r="BI105" s="166"/>
      <c r="BJ105" s="164">
        <v>328</v>
      </c>
      <c r="BK105" s="165"/>
      <c r="BL105" s="165"/>
      <c r="BM105" s="165"/>
      <c r="BN105" s="166"/>
      <c r="BO105" s="164">
        <v>328</v>
      </c>
      <c r="BP105" s="165"/>
      <c r="BQ105" s="165"/>
      <c r="BR105" s="165"/>
      <c r="BS105" s="166"/>
      <c r="BT105" s="164">
        <v>328</v>
      </c>
      <c r="BU105" s="165"/>
      <c r="BV105" s="165"/>
      <c r="BW105" s="165"/>
      <c r="BX105" s="166"/>
    </row>
    <row r="106" spans="1:79" ht="38.4" customHeight="1" x14ac:dyDescent="0.25">
      <c r="A106" s="108"/>
      <c r="B106" s="109"/>
      <c r="C106" s="110"/>
      <c r="D106" s="115" t="s">
        <v>232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7"/>
      <c r="Q106" s="39" t="s">
        <v>230</v>
      </c>
      <c r="R106" s="42"/>
      <c r="S106" s="42"/>
      <c r="T106" s="42"/>
      <c r="U106" s="43"/>
      <c r="V106" s="39" t="s">
        <v>233</v>
      </c>
      <c r="W106" s="42"/>
      <c r="X106" s="42"/>
      <c r="Y106" s="42"/>
      <c r="Z106" s="42"/>
      <c r="AA106" s="42"/>
      <c r="AB106" s="42"/>
      <c r="AC106" s="42"/>
      <c r="AD106" s="42"/>
      <c r="AE106" s="43"/>
      <c r="AF106" s="152">
        <v>3</v>
      </c>
      <c r="AG106" s="153"/>
      <c r="AH106" s="153"/>
      <c r="AI106" s="153"/>
      <c r="AJ106" s="154"/>
      <c r="AK106" s="152">
        <v>0</v>
      </c>
      <c r="AL106" s="153"/>
      <c r="AM106" s="153"/>
      <c r="AN106" s="153"/>
      <c r="AO106" s="154"/>
      <c r="AP106" s="152">
        <v>3</v>
      </c>
      <c r="AQ106" s="153"/>
      <c r="AR106" s="153"/>
      <c r="AS106" s="153"/>
      <c r="AT106" s="154"/>
      <c r="AU106" s="164">
        <v>3</v>
      </c>
      <c r="AV106" s="165"/>
      <c r="AW106" s="165"/>
      <c r="AX106" s="165"/>
      <c r="AY106" s="166"/>
      <c r="AZ106" s="164">
        <v>3</v>
      </c>
      <c r="BA106" s="165"/>
      <c r="BB106" s="165"/>
      <c r="BC106" s="165"/>
      <c r="BD106" s="166"/>
      <c r="BE106" s="164">
        <v>3</v>
      </c>
      <c r="BF106" s="165"/>
      <c r="BG106" s="165"/>
      <c r="BH106" s="165"/>
      <c r="BI106" s="166"/>
      <c r="BJ106" s="164">
        <v>3</v>
      </c>
      <c r="BK106" s="165"/>
      <c r="BL106" s="165"/>
      <c r="BM106" s="165"/>
      <c r="BN106" s="166"/>
      <c r="BO106" s="164">
        <v>3</v>
      </c>
      <c r="BP106" s="165"/>
      <c r="BQ106" s="165"/>
      <c r="BR106" s="165"/>
      <c r="BS106" s="166"/>
      <c r="BT106" s="164">
        <v>3</v>
      </c>
      <c r="BU106" s="165"/>
      <c r="BV106" s="165"/>
      <c r="BW106" s="165"/>
      <c r="BX106" s="166"/>
    </row>
    <row r="107" spans="1:79" ht="13.8" customHeight="1" x14ac:dyDescent="0.25">
      <c r="A107" s="108"/>
      <c r="B107" s="109"/>
      <c r="C107" s="110"/>
      <c r="D107" s="112" t="s">
        <v>234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4"/>
      <c r="Q107" s="39"/>
      <c r="R107" s="42"/>
      <c r="S107" s="42"/>
      <c r="T107" s="42"/>
      <c r="U107" s="43"/>
      <c r="V107" s="39"/>
      <c r="W107" s="42"/>
      <c r="X107" s="42"/>
      <c r="Y107" s="42"/>
      <c r="Z107" s="42"/>
      <c r="AA107" s="42"/>
      <c r="AB107" s="42"/>
      <c r="AC107" s="42"/>
      <c r="AD107" s="42"/>
      <c r="AE107" s="43"/>
      <c r="AF107" s="155"/>
      <c r="AG107" s="156"/>
      <c r="AH107" s="156"/>
      <c r="AI107" s="156"/>
      <c r="AJ107" s="157"/>
      <c r="AK107" s="161"/>
      <c r="AL107" s="162"/>
      <c r="AM107" s="162"/>
      <c r="AN107" s="162"/>
      <c r="AO107" s="163"/>
      <c r="AP107" s="161"/>
      <c r="AQ107" s="162"/>
      <c r="AR107" s="162"/>
      <c r="AS107" s="162"/>
      <c r="AT107" s="163"/>
      <c r="AU107" s="164"/>
      <c r="AV107" s="165"/>
      <c r="AW107" s="165"/>
      <c r="AX107" s="165"/>
      <c r="AY107" s="166"/>
      <c r="AZ107" s="164"/>
      <c r="BA107" s="165"/>
      <c r="BB107" s="165"/>
      <c r="BC107" s="165"/>
      <c r="BD107" s="166"/>
      <c r="BE107" s="164"/>
      <c r="BF107" s="165"/>
      <c r="BG107" s="165"/>
      <c r="BH107" s="165"/>
      <c r="BI107" s="166"/>
      <c r="BJ107" s="164"/>
      <c r="BK107" s="165"/>
      <c r="BL107" s="165"/>
      <c r="BM107" s="165"/>
      <c r="BN107" s="166"/>
      <c r="BO107" s="164"/>
      <c r="BP107" s="165"/>
      <c r="BQ107" s="165"/>
      <c r="BR107" s="165"/>
      <c r="BS107" s="166"/>
      <c r="BT107" s="164"/>
      <c r="BU107" s="165"/>
      <c r="BV107" s="165"/>
      <c r="BW107" s="165"/>
      <c r="BX107" s="166"/>
    </row>
    <row r="108" spans="1:79" ht="54.6" customHeight="1" x14ac:dyDescent="0.25">
      <c r="A108" s="108"/>
      <c r="B108" s="109"/>
      <c r="C108" s="110"/>
      <c r="D108" s="115" t="s">
        <v>235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7"/>
      <c r="Q108" s="39" t="s">
        <v>230</v>
      </c>
      <c r="R108" s="42"/>
      <c r="S108" s="42"/>
      <c r="T108" s="42"/>
      <c r="U108" s="43"/>
      <c r="V108" s="39" t="s">
        <v>233</v>
      </c>
      <c r="W108" s="42"/>
      <c r="X108" s="42"/>
      <c r="Y108" s="42"/>
      <c r="Z108" s="42"/>
      <c r="AA108" s="42"/>
      <c r="AB108" s="42"/>
      <c r="AC108" s="42"/>
      <c r="AD108" s="42"/>
      <c r="AE108" s="43"/>
      <c r="AF108" s="152">
        <v>23</v>
      </c>
      <c r="AG108" s="153"/>
      <c r="AH108" s="153"/>
      <c r="AI108" s="153"/>
      <c r="AJ108" s="154"/>
      <c r="AK108" s="152">
        <v>0</v>
      </c>
      <c r="AL108" s="153"/>
      <c r="AM108" s="153"/>
      <c r="AN108" s="153"/>
      <c r="AO108" s="154"/>
      <c r="AP108" s="152">
        <v>23</v>
      </c>
      <c r="AQ108" s="153"/>
      <c r="AR108" s="153"/>
      <c r="AS108" s="153"/>
      <c r="AT108" s="154"/>
      <c r="AU108" s="164">
        <v>24</v>
      </c>
      <c r="AV108" s="165"/>
      <c r="AW108" s="165"/>
      <c r="AX108" s="165"/>
      <c r="AY108" s="166"/>
      <c r="AZ108" s="164">
        <v>24</v>
      </c>
      <c r="BA108" s="165"/>
      <c r="BB108" s="165"/>
      <c r="BC108" s="165"/>
      <c r="BD108" s="166"/>
      <c r="BE108" s="164">
        <v>24</v>
      </c>
      <c r="BF108" s="165"/>
      <c r="BG108" s="165"/>
      <c r="BH108" s="165"/>
      <c r="BI108" s="166"/>
      <c r="BJ108" s="164">
        <v>25</v>
      </c>
      <c r="BK108" s="165"/>
      <c r="BL108" s="165"/>
      <c r="BM108" s="165"/>
      <c r="BN108" s="166"/>
      <c r="BO108" s="164">
        <v>25</v>
      </c>
      <c r="BP108" s="165"/>
      <c r="BQ108" s="165"/>
      <c r="BR108" s="165"/>
      <c r="BS108" s="166"/>
      <c r="BT108" s="164">
        <v>25</v>
      </c>
      <c r="BU108" s="165"/>
      <c r="BV108" s="165"/>
      <c r="BW108" s="165"/>
      <c r="BX108" s="166"/>
    </row>
    <row r="109" spans="1:79" ht="18.600000000000001" customHeight="1" x14ac:dyDescent="0.25">
      <c r="A109" s="108"/>
      <c r="B109" s="109"/>
      <c r="C109" s="110"/>
      <c r="D109" s="112" t="s">
        <v>236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4"/>
      <c r="Q109" s="39"/>
      <c r="R109" s="42"/>
      <c r="S109" s="42"/>
      <c r="T109" s="42"/>
      <c r="U109" s="43"/>
      <c r="V109" s="39"/>
      <c r="W109" s="42"/>
      <c r="X109" s="42"/>
      <c r="Y109" s="42"/>
      <c r="Z109" s="42"/>
      <c r="AA109" s="42"/>
      <c r="AB109" s="42"/>
      <c r="AC109" s="42"/>
      <c r="AD109" s="42"/>
      <c r="AE109" s="43"/>
      <c r="AF109" s="155"/>
      <c r="AG109" s="156"/>
      <c r="AH109" s="156"/>
      <c r="AI109" s="156"/>
      <c r="AJ109" s="157"/>
      <c r="AK109" s="161"/>
      <c r="AL109" s="162"/>
      <c r="AM109" s="162"/>
      <c r="AN109" s="162"/>
      <c r="AO109" s="163"/>
      <c r="AP109" s="161"/>
      <c r="AQ109" s="162"/>
      <c r="AR109" s="162"/>
      <c r="AS109" s="162"/>
      <c r="AT109" s="163"/>
      <c r="AU109" s="164"/>
      <c r="AV109" s="165"/>
      <c r="AW109" s="165"/>
      <c r="AX109" s="165"/>
      <c r="AY109" s="166"/>
      <c r="AZ109" s="164"/>
      <c r="BA109" s="165"/>
      <c r="BB109" s="165"/>
      <c r="BC109" s="165"/>
      <c r="BD109" s="166"/>
      <c r="BE109" s="164"/>
      <c r="BF109" s="165"/>
      <c r="BG109" s="165"/>
      <c r="BH109" s="165"/>
      <c r="BI109" s="166"/>
      <c r="BJ109" s="164"/>
      <c r="BK109" s="165"/>
      <c r="BL109" s="165"/>
      <c r="BM109" s="165"/>
      <c r="BN109" s="166"/>
      <c r="BO109" s="164"/>
      <c r="BP109" s="165"/>
      <c r="BQ109" s="165"/>
      <c r="BR109" s="165"/>
      <c r="BS109" s="166"/>
      <c r="BT109" s="164"/>
      <c r="BU109" s="165"/>
      <c r="BV109" s="165"/>
      <c r="BW109" s="165"/>
      <c r="BX109" s="166"/>
    </row>
    <row r="110" spans="1:79" ht="31.2" customHeight="1" x14ac:dyDescent="0.25">
      <c r="A110" s="108"/>
      <c r="B110" s="109"/>
      <c r="C110" s="110"/>
      <c r="D110" s="115" t="s">
        <v>237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7"/>
      <c r="Q110" s="39" t="s">
        <v>238</v>
      </c>
      <c r="R110" s="42"/>
      <c r="S110" s="42"/>
      <c r="T110" s="42"/>
      <c r="U110" s="43"/>
      <c r="V110" s="39" t="s">
        <v>239</v>
      </c>
      <c r="W110" s="42"/>
      <c r="X110" s="42"/>
      <c r="Y110" s="42"/>
      <c r="Z110" s="42"/>
      <c r="AA110" s="42"/>
      <c r="AB110" s="42"/>
      <c r="AC110" s="42"/>
      <c r="AD110" s="42"/>
      <c r="AE110" s="43"/>
      <c r="AF110" s="155">
        <v>955</v>
      </c>
      <c r="AG110" s="156"/>
      <c r="AH110" s="156"/>
      <c r="AI110" s="156"/>
      <c r="AJ110" s="157"/>
      <c r="AK110" s="152">
        <v>0</v>
      </c>
      <c r="AL110" s="153"/>
      <c r="AM110" s="153"/>
      <c r="AN110" s="153"/>
      <c r="AO110" s="154"/>
      <c r="AP110" s="152">
        <v>955</v>
      </c>
      <c r="AQ110" s="153"/>
      <c r="AR110" s="153"/>
      <c r="AS110" s="153"/>
      <c r="AT110" s="154"/>
      <c r="AU110" s="164">
        <v>800</v>
      </c>
      <c r="AV110" s="165"/>
      <c r="AW110" s="165"/>
      <c r="AX110" s="165"/>
      <c r="AY110" s="166"/>
      <c r="AZ110" s="164">
        <v>800</v>
      </c>
      <c r="BA110" s="165"/>
      <c r="BB110" s="165"/>
      <c r="BC110" s="165"/>
      <c r="BD110" s="166"/>
      <c r="BE110" s="164">
        <v>800</v>
      </c>
      <c r="BF110" s="165"/>
      <c r="BG110" s="165"/>
      <c r="BH110" s="165"/>
      <c r="BI110" s="166"/>
      <c r="BJ110" s="164">
        <f>18000/25</f>
        <v>720</v>
      </c>
      <c r="BK110" s="165"/>
      <c r="BL110" s="165"/>
      <c r="BM110" s="165"/>
      <c r="BN110" s="166"/>
      <c r="BO110" s="164">
        <f>BJ110</f>
        <v>720</v>
      </c>
      <c r="BP110" s="165"/>
      <c r="BQ110" s="165"/>
      <c r="BR110" s="165"/>
      <c r="BS110" s="166"/>
      <c r="BT110" s="164">
        <f>BO110</f>
        <v>720</v>
      </c>
      <c r="BU110" s="165"/>
      <c r="BV110" s="165"/>
      <c r="BW110" s="165"/>
      <c r="BX110" s="166"/>
    </row>
    <row r="111" spans="1:79" ht="24" customHeight="1" x14ac:dyDescent="0.25">
      <c r="A111" s="108"/>
      <c r="B111" s="109"/>
      <c r="C111" s="110"/>
      <c r="D111" s="112" t="s">
        <v>240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4"/>
      <c r="Q111" s="39"/>
      <c r="R111" s="42"/>
      <c r="S111" s="42"/>
      <c r="T111" s="42"/>
      <c r="U111" s="43"/>
      <c r="V111" s="39"/>
      <c r="W111" s="42"/>
      <c r="X111" s="42"/>
      <c r="Y111" s="42"/>
      <c r="Z111" s="42"/>
      <c r="AA111" s="42"/>
      <c r="AB111" s="42"/>
      <c r="AC111" s="42"/>
      <c r="AD111" s="42"/>
      <c r="AE111" s="43"/>
      <c r="AF111" s="155"/>
      <c r="AG111" s="156"/>
      <c r="AH111" s="156"/>
      <c r="AI111" s="156"/>
      <c r="AJ111" s="157"/>
      <c r="AK111" s="161"/>
      <c r="AL111" s="162"/>
      <c r="AM111" s="162"/>
      <c r="AN111" s="162"/>
      <c r="AO111" s="163"/>
      <c r="AP111" s="161"/>
      <c r="AQ111" s="162"/>
      <c r="AR111" s="162"/>
      <c r="AS111" s="162"/>
      <c r="AT111" s="163"/>
      <c r="AU111" s="164"/>
      <c r="AV111" s="165"/>
      <c r="AW111" s="165"/>
      <c r="AX111" s="165"/>
      <c r="AY111" s="166"/>
      <c r="AZ111" s="164"/>
      <c r="BA111" s="165"/>
      <c r="BB111" s="165"/>
      <c r="BC111" s="165"/>
      <c r="BD111" s="166"/>
      <c r="BE111" s="164"/>
      <c r="BF111" s="165"/>
      <c r="BG111" s="165"/>
      <c r="BH111" s="165"/>
      <c r="BI111" s="166"/>
      <c r="BJ111" s="164"/>
      <c r="BK111" s="165"/>
      <c r="BL111" s="165"/>
      <c r="BM111" s="165"/>
      <c r="BN111" s="166"/>
      <c r="BO111" s="164"/>
      <c r="BP111" s="165"/>
      <c r="BQ111" s="165"/>
      <c r="BR111" s="165"/>
      <c r="BS111" s="166"/>
      <c r="BT111" s="164"/>
      <c r="BU111" s="165"/>
      <c r="BV111" s="165"/>
      <c r="BW111" s="165"/>
      <c r="BX111" s="166"/>
    </row>
    <row r="112" spans="1:79" ht="61.2" customHeight="1" x14ac:dyDescent="0.25">
      <c r="A112" s="108"/>
      <c r="B112" s="109"/>
      <c r="C112" s="110"/>
      <c r="D112" s="115" t="s">
        <v>241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7"/>
      <c r="Q112" s="39" t="s">
        <v>242</v>
      </c>
      <c r="R112" s="42"/>
      <c r="S112" s="42"/>
      <c r="T112" s="42"/>
      <c r="U112" s="43"/>
      <c r="V112" s="39" t="s">
        <v>239</v>
      </c>
      <c r="W112" s="42"/>
      <c r="X112" s="42"/>
      <c r="Y112" s="42"/>
      <c r="Z112" s="42"/>
      <c r="AA112" s="42"/>
      <c r="AB112" s="42"/>
      <c r="AC112" s="42"/>
      <c r="AD112" s="42"/>
      <c r="AE112" s="43"/>
      <c r="AF112" s="155">
        <v>192</v>
      </c>
      <c r="AG112" s="156"/>
      <c r="AH112" s="156"/>
      <c r="AI112" s="156"/>
      <c r="AJ112" s="157"/>
      <c r="AK112" s="152">
        <v>0</v>
      </c>
      <c r="AL112" s="153"/>
      <c r="AM112" s="153"/>
      <c r="AN112" s="153"/>
      <c r="AO112" s="154"/>
      <c r="AP112" s="152">
        <v>192</v>
      </c>
      <c r="AQ112" s="153"/>
      <c r="AR112" s="153"/>
      <c r="AS112" s="153"/>
      <c r="AT112" s="154"/>
      <c r="AU112" s="164">
        <v>356</v>
      </c>
      <c r="AV112" s="165"/>
      <c r="AW112" s="165"/>
      <c r="AX112" s="165"/>
      <c r="AY112" s="166"/>
      <c r="AZ112" s="164">
        <v>356</v>
      </c>
      <c r="BA112" s="165"/>
      <c r="BB112" s="165"/>
      <c r="BC112" s="165"/>
      <c r="BD112" s="166"/>
      <c r="BE112" s="164">
        <v>356</v>
      </c>
      <c r="BF112" s="165"/>
      <c r="BG112" s="165"/>
      <c r="BH112" s="165"/>
      <c r="BI112" s="166"/>
      <c r="BJ112" s="152">
        <f>300000/169570%</f>
        <v>176.91808692575336</v>
      </c>
      <c r="BK112" s="153"/>
      <c r="BL112" s="153"/>
      <c r="BM112" s="153"/>
      <c r="BN112" s="154"/>
      <c r="BO112" s="152">
        <f>BJ112</f>
        <v>176.91808692575336</v>
      </c>
      <c r="BP112" s="165"/>
      <c r="BQ112" s="165"/>
      <c r="BR112" s="165"/>
      <c r="BS112" s="166"/>
      <c r="BT112" s="152">
        <f>BO112</f>
        <v>176.91808692575336</v>
      </c>
      <c r="BU112" s="165"/>
      <c r="BV112" s="165"/>
      <c r="BW112" s="165"/>
      <c r="BX112" s="166"/>
    </row>
    <row r="113" spans="1:79" ht="10.5" hidden="1" customHeight="1" x14ac:dyDescent="0.25">
      <c r="A113" s="108"/>
      <c r="B113" s="109"/>
      <c r="C113" s="110"/>
      <c r="D113" s="39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  <c r="Q113" s="39"/>
      <c r="R113" s="42"/>
      <c r="S113" s="42"/>
      <c r="T113" s="42"/>
      <c r="U113" s="43"/>
      <c r="V113" s="39"/>
      <c r="W113" s="42"/>
      <c r="X113" s="42"/>
      <c r="Y113" s="42"/>
      <c r="Z113" s="42"/>
      <c r="AA113" s="42"/>
      <c r="AB113" s="42"/>
      <c r="AC113" s="42"/>
      <c r="AD113" s="42"/>
      <c r="AE113" s="43"/>
      <c r="AF113" s="108"/>
      <c r="AG113" s="109"/>
      <c r="AH113" s="109"/>
      <c r="AI113" s="109"/>
      <c r="AJ113" s="110"/>
      <c r="AK113" s="158"/>
      <c r="AL113" s="159"/>
      <c r="AM113" s="159"/>
      <c r="AN113" s="159"/>
      <c r="AO113" s="160"/>
      <c r="AP113" s="118"/>
      <c r="AQ113" s="119"/>
      <c r="AR113" s="119"/>
      <c r="AS113" s="119"/>
      <c r="AT113" s="120"/>
      <c r="AU113" s="108"/>
      <c r="AV113" s="109"/>
      <c r="AW113" s="109"/>
      <c r="AX113" s="109"/>
      <c r="AY113" s="110"/>
      <c r="AZ113" s="158"/>
      <c r="BA113" s="159"/>
      <c r="BB113" s="159"/>
      <c r="BC113" s="159"/>
      <c r="BD113" s="160"/>
      <c r="BE113" s="118"/>
      <c r="BF113" s="119"/>
      <c r="BG113" s="119"/>
      <c r="BH113" s="119"/>
      <c r="BI113" s="120"/>
      <c r="BJ113" s="108"/>
      <c r="BK113" s="109"/>
      <c r="BL113" s="109"/>
      <c r="BM113" s="109"/>
      <c r="BN113" s="110"/>
      <c r="BO113" s="158"/>
      <c r="BP113" s="159"/>
      <c r="BQ113" s="159"/>
      <c r="BR113" s="159"/>
      <c r="BS113" s="160"/>
      <c r="BT113" s="118"/>
      <c r="BU113" s="119"/>
      <c r="BV113" s="119"/>
      <c r="BW113" s="119"/>
      <c r="BX113" s="120"/>
    </row>
    <row r="114" spans="1:79" ht="10.5" hidden="1" customHeight="1" x14ac:dyDescent="0.25">
      <c r="A114" s="108"/>
      <c r="B114" s="109"/>
      <c r="C114" s="110"/>
      <c r="D114" s="39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  <c r="Q114" s="39"/>
      <c r="R114" s="42"/>
      <c r="S114" s="42"/>
      <c r="T114" s="42"/>
      <c r="U114" s="43"/>
      <c r="V114" s="39"/>
      <c r="W114" s="42"/>
      <c r="X114" s="42"/>
      <c r="Y114" s="42"/>
      <c r="Z114" s="42"/>
      <c r="AA114" s="42"/>
      <c r="AB114" s="42"/>
      <c r="AC114" s="42"/>
      <c r="AD114" s="42"/>
      <c r="AE114" s="43"/>
      <c r="AF114" s="108"/>
      <c r="AG114" s="109"/>
      <c r="AH114" s="109"/>
      <c r="AI114" s="109"/>
      <c r="AJ114" s="110"/>
      <c r="AK114" s="158"/>
      <c r="AL114" s="159"/>
      <c r="AM114" s="159"/>
      <c r="AN114" s="159"/>
      <c r="AO114" s="160"/>
      <c r="AP114" s="118"/>
      <c r="AQ114" s="119"/>
      <c r="AR114" s="119"/>
      <c r="AS114" s="119"/>
      <c r="AT114" s="120"/>
      <c r="AU114" s="108"/>
      <c r="AV114" s="109"/>
      <c r="AW114" s="109"/>
      <c r="AX114" s="109"/>
      <c r="AY114" s="110"/>
      <c r="AZ114" s="158"/>
      <c r="BA114" s="159"/>
      <c r="BB114" s="159"/>
      <c r="BC114" s="159"/>
      <c r="BD114" s="160"/>
      <c r="BE114" s="118"/>
      <c r="BF114" s="119"/>
      <c r="BG114" s="119"/>
      <c r="BH114" s="119"/>
      <c r="BI114" s="120"/>
      <c r="BJ114" s="108"/>
      <c r="BK114" s="109"/>
      <c r="BL114" s="109"/>
      <c r="BM114" s="109"/>
      <c r="BN114" s="110"/>
      <c r="BO114" s="158"/>
      <c r="BP114" s="159"/>
      <c r="BQ114" s="159"/>
      <c r="BR114" s="159"/>
      <c r="BS114" s="160"/>
      <c r="BT114" s="118"/>
      <c r="BU114" s="119"/>
      <c r="BV114" s="119"/>
      <c r="BW114" s="119"/>
      <c r="BX114" s="120"/>
    </row>
    <row r="115" spans="1:79" ht="10.5" hidden="1" customHeight="1" x14ac:dyDescent="0.25">
      <c r="A115" s="108"/>
      <c r="B115" s="109"/>
      <c r="C115" s="110"/>
      <c r="D115" s="39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  <c r="Q115" s="39"/>
      <c r="R115" s="42"/>
      <c r="S115" s="42"/>
      <c r="T115" s="42"/>
      <c r="U115" s="43"/>
      <c r="V115" s="39"/>
      <c r="W115" s="42"/>
      <c r="X115" s="42"/>
      <c r="Y115" s="42"/>
      <c r="Z115" s="42"/>
      <c r="AA115" s="42"/>
      <c r="AB115" s="42"/>
      <c r="AC115" s="42"/>
      <c r="AD115" s="42"/>
      <c r="AE115" s="43"/>
      <c r="AF115" s="108"/>
      <c r="AG115" s="109"/>
      <c r="AH115" s="109"/>
      <c r="AI115" s="109"/>
      <c r="AJ115" s="110"/>
      <c r="AK115" s="158"/>
      <c r="AL115" s="159"/>
      <c r="AM115" s="159"/>
      <c r="AN115" s="159"/>
      <c r="AO115" s="160"/>
      <c r="AP115" s="118"/>
      <c r="AQ115" s="119"/>
      <c r="AR115" s="119"/>
      <c r="AS115" s="119"/>
      <c r="AT115" s="120"/>
      <c r="AU115" s="108"/>
      <c r="AV115" s="109"/>
      <c r="AW115" s="109"/>
      <c r="AX115" s="109"/>
      <c r="AY115" s="110"/>
      <c r="AZ115" s="158"/>
      <c r="BA115" s="159"/>
      <c r="BB115" s="159"/>
      <c r="BC115" s="159"/>
      <c r="BD115" s="160"/>
      <c r="BE115" s="118"/>
      <c r="BF115" s="119"/>
      <c r="BG115" s="119"/>
      <c r="BH115" s="119"/>
      <c r="BI115" s="120"/>
      <c r="BJ115" s="108"/>
      <c r="BK115" s="109"/>
      <c r="BL115" s="109"/>
      <c r="BM115" s="109"/>
      <c r="BN115" s="110"/>
      <c r="BO115" s="158"/>
      <c r="BP115" s="159"/>
      <c r="BQ115" s="159"/>
      <c r="BR115" s="159"/>
      <c r="BS115" s="160"/>
      <c r="BT115" s="118"/>
      <c r="BU115" s="119"/>
      <c r="BV115" s="119"/>
      <c r="BW115" s="119"/>
      <c r="BX115" s="120"/>
    </row>
    <row r="116" spans="1:79" s="4" customFormat="1" ht="15" hidden="1" customHeight="1" x14ac:dyDescent="0.25">
      <c r="A116" s="108"/>
      <c r="B116" s="109"/>
      <c r="C116" s="109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CA116" s="4" t="s">
        <v>38</v>
      </c>
    </row>
    <row r="118" spans="1:79" ht="14.25" customHeight="1" x14ac:dyDescent="0.25">
      <c r="A118" s="27" t="s">
        <v>218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</row>
    <row r="119" spans="1:79" ht="23.1" customHeight="1" x14ac:dyDescent="0.25">
      <c r="A119" s="66" t="s">
        <v>6</v>
      </c>
      <c r="B119" s="67"/>
      <c r="C119" s="67"/>
      <c r="D119" s="26" t="s">
        <v>9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 t="s">
        <v>8</v>
      </c>
      <c r="R119" s="26"/>
      <c r="S119" s="26"/>
      <c r="T119" s="26"/>
      <c r="U119" s="26"/>
      <c r="V119" s="26" t="s">
        <v>7</v>
      </c>
      <c r="W119" s="26"/>
      <c r="X119" s="26"/>
      <c r="Y119" s="26"/>
      <c r="Z119" s="26"/>
      <c r="AA119" s="26"/>
      <c r="AB119" s="26"/>
      <c r="AC119" s="26"/>
      <c r="AD119" s="26"/>
      <c r="AE119" s="26"/>
      <c r="AF119" s="39" t="s">
        <v>209</v>
      </c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3"/>
      <c r="AU119" s="39" t="s">
        <v>214</v>
      </c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3"/>
    </row>
    <row r="120" spans="1:79" ht="28.5" customHeight="1" x14ac:dyDescent="0.25">
      <c r="A120" s="69"/>
      <c r="B120" s="70"/>
      <c r="C120" s="70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 t="s">
        <v>4</v>
      </c>
      <c r="AG120" s="26"/>
      <c r="AH120" s="26"/>
      <c r="AI120" s="26"/>
      <c r="AJ120" s="26"/>
      <c r="AK120" s="26" t="s">
        <v>3</v>
      </c>
      <c r="AL120" s="26"/>
      <c r="AM120" s="26"/>
      <c r="AN120" s="26"/>
      <c r="AO120" s="26"/>
      <c r="AP120" s="26" t="s">
        <v>123</v>
      </c>
      <c r="AQ120" s="26"/>
      <c r="AR120" s="26"/>
      <c r="AS120" s="26"/>
      <c r="AT120" s="26"/>
      <c r="AU120" s="26" t="s">
        <v>4</v>
      </c>
      <c r="AV120" s="26"/>
      <c r="AW120" s="26"/>
      <c r="AX120" s="26"/>
      <c r="AY120" s="26"/>
      <c r="AZ120" s="26" t="s">
        <v>3</v>
      </c>
      <c r="BA120" s="26"/>
      <c r="BB120" s="26"/>
      <c r="BC120" s="26"/>
      <c r="BD120" s="26"/>
      <c r="BE120" s="26" t="s">
        <v>90</v>
      </c>
      <c r="BF120" s="26"/>
      <c r="BG120" s="26"/>
      <c r="BH120" s="26"/>
      <c r="BI120" s="26"/>
    </row>
    <row r="121" spans="1:79" ht="15" customHeight="1" x14ac:dyDescent="0.25">
      <c r="A121" s="39">
        <v>1</v>
      </c>
      <c r="B121" s="42"/>
      <c r="C121" s="42"/>
      <c r="D121" s="26">
        <v>2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>
        <v>3</v>
      </c>
      <c r="R121" s="26"/>
      <c r="S121" s="26"/>
      <c r="T121" s="26"/>
      <c r="U121" s="26"/>
      <c r="V121" s="26">
        <v>4</v>
      </c>
      <c r="W121" s="26"/>
      <c r="X121" s="26"/>
      <c r="Y121" s="26"/>
      <c r="Z121" s="26"/>
      <c r="AA121" s="26"/>
      <c r="AB121" s="26"/>
      <c r="AC121" s="26"/>
      <c r="AD121" s="26"/>
      <c r="AE121" s="26"/>
      <c r="AF121" s="26">
        <v>5</v>
      </c>
      <c r="AG121" s="26"/>
      <c r="AH121" s="26"/>
      <c r="AI121" s="26"/>
      <c r="AJ121" s="26"/>
      <c r="AK121" s="26">
        <v>6</v>
      </c>
      <c r="AL121" s="26"/>
      <c r="AM121" s="26"/>
      <c r="AN121" s="26"/>
      <c r="AO121" s="26"/>
      <c r="AP121" s="26">
        <v>7</v>
      </c>
      <c r="AQ121" s="26"/>
      <c r="AR121" s="26"/>
      <c r="AS121" s="26"/>
      <c r="AT121" s="26"/>
      <c r="AU121" s="26">
        <v>8</v>
      </c>
      <c r="AV121" s="26"/>
      <c r="AW121" s="26"/>
      <c r="AX121" s="26"/>
      <c r="AY121" s="26"/>
      <c r="AZ121" s="26">
        <v>9</v>
      </c>
      <c r="BA121" s="26"/>
      <c r="BB121" s="26"/>
      <c r="BC121" s="26"/>
      <c r="BD121" s="26"/>
      <c r="BE121" s="26">
        <v>10</v>
      </c>
      <c r="BF121" s="26"/>
      <c r="BG121" s="26"/>
      <c r="BH121" s="26"/>
      <c r="BI121" s="26"/>
    </row>
    <row r="122" spans="1:79" ht="15.75" hidden="1" customHeight="1" x14ac:dyDescent="0.25">
      <c r="A122" s="108" t="s">
        <v>154</v>
      </c>
      <c r="B122" s="109"/>
      <c r="C122" s="109"/>
      <c r="D122" s="26" t="s">
        <v>57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 t="s">
        <v>70</v>
      </c>
      <c r="R122" s="26"/>
      <c r="S122" s="26"/>
      <c r="T122" s="26"/>
      <c r="U122" s="26"/>
      <c r="V122" s="26" t="s">
        <v>71</v>
      </c>
      <c r="W122" s="26"/>
      <c r="X122" s="26"/>
      <c r="Y122" s="26"/>
      <c r="Z122" s="26"/>
      <c r="AA122" s="26"/>
      <c r="AB122" s="26"/>
      <c r="AC122" s="26"/>
      <c r="AD122" s="26"/>
      <c r="AE122" s="26"/>
      <c r="AF122" s="45" t="s">
        <v>107</v>
      </c>
      <c r="AG122" s="45"/>
      <c r="AH122" s="45"/>
      <c r="AI122" s="45"/>
      <c r="AJ122" s="45"/>
      <c r="AK122" s="46" t="s">
        <v>108</v>
      </c>
      <c r="AL122" s="46"/>
      <c r="AM122" s="46"/>
      <c r="AN122" s="46"/>
      <c r="AO122" s="46"/>
      <c r="AP122" s="97" t="s">
        <v>122</v>
      </c>
      <c r="AQ122" s="97"/>
      <c r="AR122" s="97"/>
      <c r="AS122" s="97"/>
      <c r="AT122" s="97"/>
      <c r="AU122" s="45" t="s">
        <v>109</v>
      </c>
      <c r="AV122" s="45"/>
      <c r="AW122" s="45"/>
      <c r="AX122" s="45"/>
      <c r="AY122" s="45"/>
      <c r="AZ122" s="46" t="s">
        <v>110</v>
      </c>
      <c r="BA122" s="46"/>
      <c r="BB122" s="46"/>
      <c r="BC122" s="46"/>
      <c r="BD122" s="46"/>
      <c r="BE122" s="97" t="s">
        <v>122</v>
      </c>
      <c r="BF122" s="97"/>
      <c r="BG122" s="97"/>
      <c r="BH122" s="97"/>
      <c r="BI122" s="97"/>
      <c r="CA122" t="s">
        <v>39</v>
      </c>
    </row>
    <row r="123" spans="1:79" ht="15.75" customHeight="1" x14ac:dyDescent="0.25">
      <c r="A123" s="108"/>
      <c r="B123" s="109"/>
      <c r="C123" s="110"/>
      <c r="D123" s="112" t="s">
        <v>243</v>
      </c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4"/>
      <c r="Q123" s="39"/>
      <c r="R123" s="42"/>
      <c r="S123" s="42"/>
      <c r="T123" s="42"/>
      <c r="U123" s="43"/>
      <c r="V123" s="39"/>
      <c r="W123" s="42"/>
      <c r="X123" s="42"/>
      <c r="Y123" s="42"/>
      <c r="Z123" s="42"/>
      <c r="AA123" s="42"/>
      <c r="AB123" s="42"/>
      <c r="AC123" s="42"/>
      <c r="AD123" s="42"/>
      <c r="AE123" s="43"/>
      <c r="AF123" s="108"/>
      <c r="AG123" s="109"/>
      <c r="AH123" s="109"/>
      <c r="AI123" s="109"/>
      <c r="AJ123" s="110"/>
      <c r="AK123" s="158"/>
      <c r="AL123" s="159"/>
      <c r="AM123" s="159"/>
      <c r="AN123" s="159"/>
      <c r="AO123" s="160"/>
      <c r="AP123" s="118"/>
      <c r="AQ123" s="119"/>
      <c r="AR123" s="119"/>
      <c r="AS123" s="119"/>
      <c r="AT123" s="120"/>
      <c r="AU123" s="108"/>
      <c r="AV123" s="109"/>
      <c r="AW123" s="109"/>
      <c r="AX123" s="109"/>
      <c r="AY123" s="110"/>
      <c r="AZ123" s="158"/>
      <c r="BA123" s="159"/>
      <c r="BB123" s="159"/>
      <c r="BC123" s="159"/>
      <c r="BD123" s="160"/>
      <c r="BE123" s="118"/>
      <c r="BF123" s="119"/>
      <c r="BG123" s="119"/>
      <c r="BH123" s="119"/>
      <c r="BI123" s="120"/>
    </row>
    <row r="124" spans="1:79" ht="37.799999999999997" customHeight="1" x14ac:dyDescent="0.25">
      <c r="A124" s="108"/>
      <c r="B124" s="109"/>
      <c r="C124" s="110"/>
      <c r="D124" s="115" t="s">
        <v>229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7"/>
      <c r="Q124" s="39" t="s">
        <v>230</v>
      </c>
      <c r="R124" s="42"/>
      <c r="S124" s="42"/>
      <c r="T124" s="42"/>
      <c r="U124" s="43"/>
      <c r="V124" s="39" t="s">
        <v>231</v>
      </c>
      <c r="W124" s="42"/>
      <c r="X124" s="42"/>
      <c r="Y124" s="42"/>
      <c r="Z124" s="42"/>
      <c r="AA124" s="42"/>
      <c r="AB124" s="42"/>
      <c r="AC124" s="42"/>
      <c r="AD124" s="42"/>
      <c r="AE124" s="43"/>
      <c r="AF124" s="125">
        <v>328</v>
      </c>
      <c r="AG124" s="125"/>
      <c r="AH124" s="125"/>
      <c r="AI124" s="125"/>
      <c r="AJ124" s="125"/>
      <c r="AK124" s="125">
        <v>328</v>
      </c>
      <c r="AL124" s="125"/>
      <c r="AM124" s="125"/>
      <c r="AN124" s="125"/>
      <c r="AO124" s="125"/>
      <c r="AP124" s="125">
        <v>328</v>
      </c>
      <c r="AQ124" s="125"/>
      <c r="AR124" s="125"/>
      <c r="AS124" s="125"/>
      <c r="AT124" s="125"/>
      <c r="AU124" s="125">
        <v>350</v>
      </c>
      <c r="AV124" s="125"/>
      <c r="AW124" s="125"/>
      <c r="AX124" s="125"/>
      <c r="AY124" s="125"/>
      <c r="AZ124" s="125">
        <v>350</v>
      </c>
      <c r="BA124" s="125"/>
      <c r="BB124" s="125"/>
      <c r="BC124" s="125"/>
      <c r="BD124" s="125"/>
      <c r="BE124" s="125">
        <v>350</v>
      </c>
      <c r="BF124" s="125"/>
      <c r="BG124" s="125"/>
      <c r="BH124" s="125"/>
      <c r="BI124" s="125"/>
    </row>
    <row r="125" spans="1:79" ht="37.200000000000003" customHeight="1" x14ac:dyDescent="0.25">
      <c r="A125" s="108"/>
      <c r="B125" s="109"/>
      <c r="C125" s="110"/>
      <c r="D125" s="115" t="s">
        <v>232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7"/>
      <c r="Q125" s="39" t="s">
        <v>230</v>
      </c>
      <c r="R125" s="42"/>
      <c r="S125" s="42"/>
      <c r="T125" s="42"/>
      <c r="U125" s="43"/>
      <c r="V125" s="39" t="s">
        <v>233</v>
      </c>
      <c r="W125" s="42"/>
      <c r="X125" s="42"/>
      <c r="Y125" s="42"/>
      <c r="Z125" s="42"/>
      <c r="AA125" s="42"/>
      <c r="AB125" s="42"/>
      <c r="AC125" s="42"/>
      <c r="AD125" s="42"/>
      <c r="AE125" s="43"/>
      <c r="AF125" s="124">
        <v>3</v>
      </c>
      <c r="AG125" s="133"/>
      <c r="AH125" s="133"/>
      <c r="AI125" s="133"/>
      <c r="AJ125" s="134"/>
      <c r="AK125" s="124">
        <v>3</v>
      </c>
      <c r="AL125" s="133"/>
      <c r="AM125" s="133"/>
      <c r="AN125" s="133"/>
      <c r="AO125" s="134"/>
      <c r="AP125" s="124">
        <v>3</v>
      </c>
      <c r="AQ125" s="133"/>
      <c r="AR125" s="133"/>
      <c r="AS125" s="133"/>
      <c r="AT125" s="134"/>
      <c r="AU125" s="124">
        <v>3</v>
      </c>
      <c r="AV125" s="133"/>
      <c r="AW125" s="133"/>
      <c r="AX125" s="133"/>
      <c r="AY125" s="134"/>
      <c r="AZ125" s="124">
        <v>3</v>
      </c>
      <c r="BA125" s="133"/>
      <c r="BB125" s="133"/>
      <c r="BC125" s="133"/>
      <c r="BD125" s="134"/>
      <c r="BE125" s="124">
        <v>3</v>
      </c>
      <c r="BF125" s="133"/>
      <c r="BG125" s="133"/>
      <c r="BH125" s="133"/>
      <c r="BI125" s="134"/>
    </row>
    <row r="126" spans="1:79" ht="15.75" customHeight="1" x14ac:dyDescent="0.25">
      <c r="A126" s="108"/>
      <c r="B126" s="109"/>
      <c r="C126" s="110"/>
      <c r="D126" s="112" t="s">
        <v>234</v>
      </c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4"/>
      <c r="Q126" s="39"/>
      <c r="R126" s="42"/>
      <c r="S126" s="42"/>
      <c r="T126" s="42"/>
      <c r="U126" s="43"/>
      <c r="V126" s="39"/>
      <c r="W126" s="42"/>
      <c r="X126" s="42"/>
      <c r="Y126" s="42"/>
      <c r="Z126" s="42"/>
      <c r="AA126" s="42"/>
      <c r="AB126" s="42"/>
      <c r="AC126" s="42"/>
      <c r="AD126" s="42"/>
      <c r="AE126" s="43"/>
      <c r="AF126" s="124"/>
      <c r="AG126" s="133"/>
      <c r="AH126" s="133"/>
      <c r="AI126" s="133"/>
      <c r="AJ126" s="134"/>
      <c r="AK126" s="124"/>
      <c r="AL126" s="133"/>
      <c r="AM126" s="133"/>
      <c r="AN126" s="133"/>
      <c r="AO126" s="134"/>
      <c r="AP126" s="124"/>
      <c r="AQ126" s="133"/>
      <c r="AR126" s="133"/>
      <c r="AS126" s="133"/>
      <c r="AT126" s="134"/>
      <c r="AU126" s="124"/>
      <c r="AV126" s="133"/>
      <c r="AW126" s="133"/>
      <c r="AX126" s="133"/>
      <c r="AY126" s="134"/>
      <c r="AZ126" s="124"/>
      <c r="BA126" s="133"/>
      <c r="BB126" s="133"/>
      <c r="BC126" s="133"/>
      <c r="BD126" s="134"/>
      <c r="BE126" s="124"/>
      <c r="BF126" s="133"/>
      <c r="BG126" s="133"/>
      <c r="BH126" s="133"/>
      <c r="BI126" s="134"/>
    </row>
    <row r="127" spans="1:79" ht="43.2" customHeight="1" x14ac:dyDescent="0.25">
      <c r="A127" s="108"/>
      <c r="B127" s="109"/>
      <c r="C127" s="110"/>
      <c r="D127" s="115" t="s">
        <v>235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7"/>
      <c r="Q127" s="39" t="s">
        <v>230</v>
      </c>
      <c r="R127" s="42"/>
      <c r="S127" s="42"/>
      <c r="T127" s="42"/>
      <c r="U127" s="43"/>
      <c r="V127" s="39" t="s">
        <v>233</v>
      </c>
      <c r="W127" s="42"/>
      <c r="X127" s="42"/>
      <c r="Y127" s="42"/>
      <c r="Z127" s="42"/>
      <c r="AA127" s="42"/>
      <c r="AB127" s="42"/>
      <c r="AC127" s="42"/>
      <c r="AD127" s="42"/>
      <c r="AE127" s="43"/>
      <c r="AF127" s="124">
        <v>26</v>
      </c>
      <c r="AG127" s="133"/>
      <c r="AH127" s="133"/>
      <c r="AI127" s="133"/>
      <c r="AJ127" s="134"/>
      <c r="AK127" s="124">
        <v>26</v>
      </c>
      <c r="AL127" s="133"/>
      <c r="AM127" s="133"/>
      <c r="AN127" s="133"/>
      <c r="AO127" s="134"/>
      <c r="AP127" s="124">
        <v>26</v>
      </c>
      <c r="AQ127" s="133"/>
      <c r="AR127" s="133"/>
      <c r="AS127" s="133"/>
      <c r="AT127" s="134"/>
      <c r="AU127" s="124">
        <v>27</v>
      </c>
      <c r="AV127" s="133"/>
      <c r="AW127" s="133"/>
      <c r="AX127" s="133"/>
      <c r="AY127" s="134"/>
      <c r="AZ127" s="124">
        <v>27</v>
      </c>
      <c r="BA127" s="133"/>
      <c r="BB127" s="133"/>
      <c r="BC127" s="133"/>
      <c r="BD127" s="134"/>
      <c r="BE127" s="124">
        <v>27</v>
      </c>
      <c r="BF127" s="133"/>
      <c r="BG127" s="133"/>
      <c r="BH127" s="133"/>
      <c r="BI127" s="134"/>
    </row>
    <row r="128" spans="1:79" ht="15.75" customHeight="1" x14ac:dyDescent="0.25">
      <c r="A128" s="108"/>
      <c r="B128" s="109"/>
      <c r="C128" s="110"/>
      <c r="D128" s="112" t="s">
        <v>236</v>
      </c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4"/>
      <c r="Q128" s="39"/>
      <c r="R128" s="42"/>
      <c r="S128" s="42"/>
      <c r="T128" s="42"/>
      <c r="U128" s="43"/>
      <c r="V128" s="39"/>
      <c r="W128" s="42"/>
      <c r="X128" s="42"/>
      <c r="Y128" s="42"/>
      <c r="Z128" s="42"/>
      <c r="AA128" s="42"/>
      <c r="AB128" s="42"/>
      <c r="AC128" s="42"/>
      <c r="AD128" s="42"/>
      <c r="AE128" s="43"/>
      <c r="AF128" s="124"/>
      <c r="AG128" s="133"/>
      <c r="AH128" s="133"/>
      <c r="AI128" s="133"/>
      <c r="AJ128" s="134"/>
      <c r="AK128" s="124"/>
      <c r="AL128" s="133"/>
      <c r="AM128" s="133"/>
      <c r="AN128" s="133"/>
      <c r="AO128" s="134"/>
      <c r="AP128" s="124"/>
      <c r="AQ128" s="133"/>
      <c r="AR128" s="133"/>
      <c r="AS128" s="133"/>
      <c r="AT128" s="134"/>
      <c r="AU128" s="124"/>
      <c r="AV128" s="133"/>
      <c r="AW128" s="133"/>
      <c r="AX128" s="133"/>
      <c r="AY128" s="134"/>
      <c r="AZ128" s="124"/>
      <c r="BA128" s="133"/>
      <c r="BB128" s="133"/>
      <c r="BC128" s="133"/>
      <c r="BD128" s="134"/>
      <c r="BE128" s="124"/>
      <c r="BF128" s="133"/>
      <c r="BG128" s="133"/>
      <c r="BH128" s="133"/>
      <c r="BI128" s="134"/>
    </row>
    <row r="129" spans="1:79" ht="33.6" customHeight="1" x14ac:dyDescent="0.25">
      <c r="A129" s="108"/>
      <c r="B129" s="109"/>
      <c r="C129" s="110"/>
      <c r="D129" s="115" t="s">
        <v>237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7"/>
      <c r="Q129" s="39" t="s">
        <v>238</v>
      </c>
      <c r="R129" s="42"/>
      <c r="S129" s="42"/>
      <c r="T129" s="42"/>
      <c r="U129" s="43"/>
      <c r="V129" s="39" t="s">
        <v>239</v>
      </c>
      <c r="W129" s="42"/>
      <c r="X129" s="42"/>
      <c r="Y129" s="42"/>
      <c r="Z129" s="42"/>
      <c r="AA129" s="42"/>
      <c r="AB129" s="42"/>
      <c r="AC129" s="42"/>
      <c r="AD129" s="42"/>
      <c r="AE129" s="43"/>
      <c r="AF129" s="124">
        <f>350000/26</f>
        <v>13461.538461538461</v>
      </c>
      <c r="AG129" s="133"/>
      <c r="AH129" s="133"/>
      <c r="AI129" s="133"/>
      <c r="AJ129" s="134"/>
      <c r="AK129" s="124">
        <f t="shared" ref="AK129" si="0">350000/26</f>
        <v>13461.538461538461</v>
      </c>
      <c r="AL129" s="133"/>
      <c r="AM129" s="133"/>
      <c r="AN129" s="133"/>
      <c r="AO129" s="134"/>
      <c r="AP129" s="124">
        <f t="shared" ref="AP129" si="1">350000/26</f>
        <v>13461.538461538461</v>
      </c>
      <c r="AQ129" s="133"/>
      <c r="AR129" s="133"/>
      <c r="AS129" s="133"/>
      <c r="AT129" s="134"/>
      <c r="AU129" s="124">
        <f>400000/27</f>
        <v>14814.814814814816</v>
      </c>
      <c r="AV129" s="133"/>
      <c r="AW129" s="133"/>
      <c r="AX129" s="133"/>
      <c r="AY129" s="134"/>
      <c r="AZ129" s="124">
        <f t="shared" ref="AZ129" si="2">400000/27</f>
        <v>14814.814814814816</v>
      </c>
      <c r="BA129" s="133"/>
      <c r="BB129" s="133"/>
      <c r="BC129" s="133"/>
      <c r="BD129" s="134"/>
      <c r="BE129" s="124">
        <f t="shared" ref="BE129" si="3">400000/27</f>
        <v>14814.814814814816</v>
      </c>
      <c r="BF129" s="133"/>
      <c r="BG129" s="133"/>
      <c r="BH129" s="133"/>
      <c r="BI129" s="134"/>
    </row>
    <row r="130" spans="1:79" ht="15.75" customHeight="1" x14ac:dyDescent="0.25">
      <c r="A130" s="108"/>
      <c r="B130" s="109"/>
      <c r="C130" s="110"/>
      <c r="D130" s="112" t="s">
        <v>240</v>
      </c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4"/>
      <c r="Q130" s="39"/>
      <c r="R130" s="42"/>
      <c r="S130" s="42"/>
      <c r="T130" s="42"/>
      <c r="U130" s="43"/>
      <c r="V130" s="39"/>
      <c r="W130" s="42"/>
      <c r="X130" s="42"/>
      <c r="Y130" s="42"/>
      <c r="Z130" s="42"/>
      <c r="AA130" s="42"/>
      <c r="AB130" s="42"/>
      <c r="AC130" s="42"/>
      <c r="AD130" s="42"/>
      <c r="AE130" s="43"/>
      <c r="AF130" s="124"/>
      <c r="AG130" s="133"/>
      <c r="AH130" s="133"/>
      <c r="AI130" s="133"/>
      <c r="AJ130" s="134"/>
      <c r="AK130" s="124"/>
      <c r="AL130" s="133"/>
      <c r="AM130" s="133"/>
      <c r="AN130" s="133"/>
      <c r="AO130" s="134"/>
      <c r="AP130" s="124"/>
      <c r="AQ130" s="133"/>
      <c r="AR130" s="133"/>
      <c r="AS130" s="133"/>
      <c r="AT130" s="134"/>
      <c r="AU130" s="124"/>
      <c r="AV130" s="133"/>
      <c r="AW130" s="133"/>
      <c r="AX130" s="133"/>
      <c r="AY130" s="134"/>
      <c r="AZ130" s="124"/>
      <c r="BA130" s="133"/>
      <c r="BB130" s="133"/>
      <c r="BC130" s="133"/>
      <c r="BD130" s="134"/>
      <c r="BE130" s="124"/>
      <c r="BF130" s="133"/>
      <c r="BG130" s="133"/>
      <c r="BH130" s="133"/>
      <c r="BI130" s="134"/>
    </row>
    <row r="131" spans="1:79" ht="60.6" customHeight="1" x14ac:dyDescent="0.25">
      <c r="A131" s="108"/>
      <c r="B131" s="109"/>
      <c r="C131" s="110"/>
      <c r="D131" s="115" t="s">
        <v>241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7"/>
      <c r="Q131" s="39" t="s">
        <v>242</v>
      </c>
      <c r="R131" s="42"/>
      <c r="S131" s="42"/>
      <c r="T131" s="42"/>
      <c r="U131" s="43"/>
      <c r="V131" s="39" t="s">
        <v>239</v>
      </c>
      <c r="W131" s="42"/>
      <c r="X131" s="42"/>
      <c r="Y131" s="42"/>
      <c r="Z131" s="42"/>
      <c r="AA131" s="42"/>
      <c r="AB131" s="42"/>
      <c r="AC131" s="42"/>
      <c r="AD131" s="42"/>
      <c r="AE131" s="43"/>
      <c r="AF131" s="124">
        <f>350000/300000%</f>
        <v>116.66666666666667</v>
      </c>
      <c r="AG131" s="133"/>
      <c r="AH131" s="133"/>
      <c r="AI131" s="133"/>
      <c r="AJ131" s="134"/>
      <c r="AK131" s="124">
        <f t="shared" ref="AK131" si="4">350000/300000%</f>
        <v>116.66666666666667</v>
      </c>
      <c r="AL131" s="133"/>
      <c r="AM131" s="133"/>
      <c r="AN131" s="133"/>
      <c r="AO131" s="134"/>
      <c r="AP131" s="124">
        <f t="shared" ref="AP131" si="5">350000/300000%</f>
        <v>116.66666666666667</v>
      </c>
      <c r="AQ131" s="133"/>
      <c r="AR131" s="133"/>
      <c r="AS131" s="133"/>
      <c r="AT131" s="134"/>
      <c r="AU131" s="124">
        <f>400000/350000%</f>
        <v>114.28571428571429</v>
      </c>
      <c r="AV131" s="133"/>
      <c r="AW131" s="133"/>
      <c r="AX131" s="133"/>
      <c r="AY131" s="134"/>
      <c r="AZ131" s="124">
        <f t="shared" ref="AZ131" si="6">400000/350000%</f>
        <v>114.28571428571429</v>
      </c>
      <c r="BA131" s="133"/>
      <c r="BB131" s="133"/>
      <c r="BC131" s="133"/>
      <c r="BD131" s="134"/>
      <c r="BE131" s="124">
        <f t="shared" ref="BE131" si="7">400000/350000%</f>
        <v>114.28571428571429</v>
      </c>
      <c r="BF131" s="133"/>
      <c r="BG131" s="133"/>
      <c r="BH131" s="133"/>
      <c r="BI131" s="134"/>
    </row>
    <row r="132" spans="1:79" ht="15.75" hidden="1" customHeight="1" x14ac:dyDescent="0.25">
      <c r="A132" s="108"/>
      <c r="B132" s="109"/>
      <c r="C132" s="110"/>
      <c r="D132" s="39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39"/>
      <c r="R132" s="42"/>
      <c r="S132" s="42"/>
      <c r="T132" s="42"/>
      <c r="U132" s="43"/>
      <c r="V132" s="39"/>
      <c r="W132" s="42"/>
      <c r="X132" s="42"/>
      <c r="Y132" s="42"/>
      <c r="Z132" s="42"/>
      <c r="AA132" s="42"/>
      <c r="AB132" s="42"/>
      <c r="AC132" s="42"/>
      <c r="AD132" s="42"/>
      <c r="AE132" s="43"/>
      <c r="AF132" s="108"/>
      <c r="AG132" s="109"/>
      <c r="AH132" s="109"/>
      <c r="AI132" s="109"/>
      <c r="AJ132" s="110"/>
      <c r="AK132" s="158"/>
      <c r="AL132" s="159"/>
      <c r="AM132" s="159"/>
      <c r="AN132" s="159"/>
      <c r="AO132" s="160"/>
      <c r="AP132" s="118"/>
      <c r="AQ132" s="119"/>
      <c r="AR132" s="119"/>
      <c r="AS132" s="119"/>
      <c r="AT132" s="120"/>
      <c r="AU132" s="108"/>
      <c r="AV132" s="109"/>
      <c r="AW132" s="109"/>
      <c r="AX132" s="109"/>
      <c r="AY132" s="110"/>
      <c r="AZ132" s="158"/>
      <c r="BA132" s="159"/>
      <c r="BB132" s="159"/>
      <c r="BC132" s="159"/>
      <c r="BD132" s="160"/>
      <c r="BE132" s="118"/>
      <c r="BF132" s="119"/>
      <c r="BG132" s="119"/>
      <c r="BH132" s="119"/>
      <c r="BI132" s="120"/>
    </row>
    <row r="133" spans="1:79" ht="15.75" hidden="1" customHeight="1" x14ac:dyDescent="0.25">
      <c r="A133" s="108"/>
      <c r="B133" s="109"/>
      <c r="C133" s="110"/>
      <c r="D133" s="39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  <c r="Q133" s="39"/>
      <c r="R133" s="42"/>
      <c r="S133" s="42"/>
      <c r="T133" s="42"/>
      <c r="U133" s="43"/>
      <c r="V133" s="39"/>
      <c r="W133" s="42"/>
      <c r="X133" s="42"/>
      <c r="Y133" s="42"/>
      <c r="Z133" s="42"/>
      <c r="AA133" s="42"/>
      <c r="AB133" s="42"/>
      <c r="AC133" s="42"/>
      <c r="AD133" s="42"/>
      <c r="AE133" s="43"/>
      <c r="AF133" s="108"/>
      <c r="AG133" s="109"/>
      <c r="AH133" s="109"/>
      <c r="AI133" s="109"/>
      <c r="AJ133" s="110"/>
      <c r="AK133" s="158"/>
      <c r="AL133" s="159"/>
      <c r="AM133" s="159"/>
      <c r="AN133" s="159"/>
      <c r="AO133" s="160"/>
      <c r="AP133" s="118"/>
      <c r="AQ133" s="119"/>
      <c r="AR133" s="119"/>
      <c r="AS133" s="119"/>
      <c r="AT133" s="120"/>
      <c r="AU133" s="108"/>
      <c r="AV133" s="109"/>
      <c r="AW133" s="109"/>
      <c r="AX133" s="109"/>
      <c r="AY133" s="110"/>
      <c r="AZ133" s="158"/>
      <c r="BA133" s="159"/>
      <c r="BB133" s="159"/>
      <c r="BC133" s="159"/>
      <c r="BD133" s="160"/>
      <c r="BE133" s="118"/>
      <c r="BF133" s="119"/>
      <c r="BG133" s="119"/>
      <c r="BH133" s="119"/>
      <c r="BI133" s="120"/>
    </row>
    <row r="134" spans="1:79" ht="15.75" hidden="1" customHeight="1" x14ac:dyDescent="0.25">
      <c r="A134" s="108"/>
      <c r="B134" s="109"/>
      <c r="C134" s="110"/>
      <c r="D134" s="39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39"/>
      <c r="R134" s="42"/>
      <c r="S134" s="42"/>
      <c r="T134" s="42"/>
      <c r="U134" s="43"/>
      <c r="V134" s="39"/>
      <c r="W134" s="42"/>
      <c r="X134" s="42"/>
      <c r="Y134" s="42"/>
      <c r="Z134" s="42"/>
      <c r="AA134" s="42"/>
      <c r="AB134" s="42"/>
      <c r="AC134" s="42"/>
      <c r="AD134" s="42"/>
      <c r="AE134" s="43"/>
      <c r="AF134" s="108"/>
      <c r="AG134" s="109"/>
      <c r="AH134" s="109"/>
      <c r="AI134" s="109"/>
      <c r="AJ134" s="110"/>
      <c r="AK134" s="158"/>
      <c r="AL134" s="159"/>
      <c r="AM134" s="159"/>
      <c r="AN134" s="159"/>
      <c r="AO134" s="160"/>
      <c r="AP134" s="118"/>
      <c r="AQ134" s="119"/>
      <c r="AR134" s="119"/>
      <c r="AS134" s="119"/>
      <c r="AT134" s="120"/>
      <c r="AU134" s="108"/>
      <c r="AV134" s="109"/>
      <c r="AW134" s="109"/>
      <c r="AX134" s="109"/>
      <c r="AY134" s="110"/>
      <c r="AZ134" s="158"/>
      <c r="BA134" s="159"/>
      <c r="BB134" s="159"/>
      <c r="BC134" s="159"/>
      <c r="BD134" s="160"/>
      <c r="BE134" s="118"/>
      <c r="BF134" s="119"/>
      <c r="BG134" s="119"/>
      <c r="BH134" s="119"/>
      <c r="BI134" s="120"/>
    </row>
    <row r="135" spans="1:79" s="4" customFormat="1" ht="13.8" hidden="1" x14ac:dyDescent="0.25">
      <c r="A135" s="108"/>
      <c r="B135" s="109"/>
      <c r="C135" s="109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CA135" s="4" t="s">
        <v>40</v>
      </c>
    </row>
    <row r="137" spans="1:79" ht="14.25" customHeight="1" x14ac:dyDescent="0.25">
      <c r="A137" s="27" t="s">
        <v>124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79" ht="15" customHeight="1" x14ac:dyDescent="0.25">
      <c r="A138" s="28" t="s">
        <v>187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</row>
    <row r="139" spans="1:79" ht="12.9" customHeight="1" x14ac:dyDescent="0.25">
      <c r="A139" s="66" t="s">
        <v>19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8"/>
      <c r="U139" s="26" t="s">
        <v>188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 t="s">
        <v>191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 t="s">
        <v>198</v>
      </c>
      <c r="AP139" s="26"/>
      <c r="AQ139" s="26"/>
      <c r="AR139" s="26"/>
      <c r="AS139" s="26"/>
      <c r="AT139" s="26"/>
      <c r="AU139" s="26"/>
      <c r="AV139" s="26"/>
      <c r="AW139" s="26"/>
      <c r="AX139" s="26"/>
      <c r="AY139" s="26" t="s">
        <v>209</v>
      </c>
      <c r="AZ139" s="26"/>
      <c r="BA139" s="26"/>
      <c r="BB139" s="26"/>
      <c r="BC139" s="26"/>
      <c r="BD139" s="26"/>
      <c r="BE139" s="26"/>
      <c r="BF139" s="26"/>
      <c r="BG139" s="26"/>
      <c r="BH139" s="26"/>
      <c r="BI139" s="26" t="s">
        <v>214</v>
      </c>
      <c r="BJ139" s="26"/>
      <c r="BK139" s="26"/>
      <c r="BL139" s="26"/>
      <c r="BM139" s="26"/>
      <c r="BN139" s="26"/>
      <c r="BO139" s="26"/>
      <c r="BP139" s="26"/>
      <c r="BQ139" s="26"/>
      <c r="BR139" s="26"/>
    </row>
    <row r="140" spans="1:79" ht="30" customHeight="1" x14ac:dyDescent="0.25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1"/>
      <c r="U140" s="26" t="s">
        <v>4</v>
      </c>
      <c r="V140" s="26"/>
      <c r="W140" s="26"/>
      <c r="X140" s="26"/>
      <c r="Y140" s="26"/>
      <c r="Z140" s="26" t="s">
        <v>3</v>
      </c>
      <c r="AA140" s="26"/>
      <c r="AB140" s="26"/>
      <c r="AC140" s="26"/>
      <c r="AD140" s="26"/>
      <c r="AE140" s="26" t="s">
        <v>4</v>
      </c>
      <c r="AF140" s="26"/>
      <c r="AG140" s="26"/>
      <c r="AH140" s="26"/>
      <c r="AI140" s="26"/>
      <c r="AJ140" s="26" t="s">
        <v>3</v>
      </c>
      <c r="AK140" s="26"/>
      <c r="AL140" s="26"/>
      <c r="AM140" s="26"/>
      <c r="AN140" s="26"/>
      <c r="AO140" s="26" t="s">
        <v>4</v>
      </c>
      <c r="AP140" s="26"/>
      <c r="AQ140" s="26"/>
      <c r="AR140" s="26"/>
      <c r="AS140" s="26"/>
      <c r="AT140" s="26" t="s">
        <v>3</v>
      </c>
      <c r="AU140" s="26"/>
      <c r="AV140" s="26"/>
      <c r="AW140" s="26"/>
      <c r="AX140" s="26"/>
      <c r="AY140" s="26" t="s">
        <v>4</v>
      </c>
      <c r="AZ140" s="26"/>
      <c r="BA140" s="26"/>
      <c r="BB140" s="26"/>
      <c r="BC140" s="26"/>
      <c r="BD140" s="26" t="s">
        <v>3</v>
      </c>
      <c r="BE140" s="26"/>
      <c r="BF140" s="26"/>
      <c r="BG140" s="26"/>
      <c r="BH140" s="26"/>
      <c r="BI140" s="26" t="s">
        <v>4</v>
      </c>
      <c r="BJ140" s="26"/>
      <c r="BK140" s="26"/>
      <c r="BL140" s="26"/>
      <c r="BM140" s="26"/>
      <c r="BN140" s="26" t="s">
        <v>3</v>
      </c>
      <c r="BO140" s="26"/>
      <c r="BP140" s="26"/>
      <c r="BQ140" s="26"/>
      <c r="BR140" s="26"/>
    </row>
    <row r="141" spans="1:79" ht="15" customHeight="1" x14ac:dyDescent="0.25">
      <c r="A141" s="39">
        <v>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3"/>
      <c r="U141" s="26">
        <v>2</v>
      </c>
      <c r="V141" s="26"/>
      <c r="W141" s="26"/>
      <c r="X141" s="26"/>
      <c r="Y141" s="26"/>
      <c r="Z141" s="26">
        <v>3</v>
      </c>
      <c r="AA141" s="26"/>
      <c r="AB141" s="26"/>
      <c r="AC141" s="26"/>
      <c r="AD141" s="26"/>
      <c r="AE141" s="26">
        <v>4</v>
      </c>
      <c r="AF141" s="26"/>
      <c r="AG141" s="26"/>
      <c r="AH141" s="26"/>
      <c r="AI141" s="26"/>
      <c r="AJ141" s="26">
        <v>5</v>
      </c>
      <c r="AK141" s="26"/>
      <c r="AL141" s="26"/>
      <c r="AM141" s="26"/>
      <c r="AN141" s="26"/>
      <c r="AO141" s="26">
        <v>6</v>
      </c>
      <c r="AP141" s="26"/>
      <c r="AQ141" s="26"/>
      <c r="AR141" s="26"/>
      <c r="AS141" s="26"/>
      <c r="AT141" s="26">
        <v>7</v>
      </c>
      <c r="AU141" s="26"/>
      <c r="AV141" s="26"/>
      <c r="AW141" s="26"/>
      <c r="AX141" s="26"/>
      <c r="AY141" s="26">
        <v>8</v>
      </c>
      <c r="AZ141" s="26"/>
      <c r="BA141" s="26"/>
      <c r="BB141" s="26"/>
      <c r="BC141" s="26"/>
      <c r="BD141" s="26">
        <v>9</v>
      </c>
      <c r="BE141" s="26"/>
      <c r="BF141" s="26"/>
      <c r="BG141" s="26"/>
      <c r="BH141" s="26"/>
      <c r="BI141" s="26">
        <v>10</v>
      </c>
      <c r="BJ141" s="26"/>
      <c r="BK141" s="26"/>
      <c r="BL141" s="26"/>
      <c r="BM141" s="26"/>
      <c r="BN141" s="26">
        <v>11</v>
      </c>
      <c r="BO141" s="26"/>
      <c r="BP141" s="26"/>
      <c r="BQ141" s="26"/>
      <c r="BR141" s="26"/>
    </row>
    <row r="142" spans="1:79" s="1" customFormat="1" ht="15.75" hidden="1" customHeight="1" x14ac:dyDescent="0.25">
      <c r="A142" s="108" t="s">
        <v>57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10"/>
      <c r="U142" s="45" t="s">
        <v>65</v>
      </c>
      <c r="V142" s="45"/>
      <c r="W142" s="45"/>
      <c r="X142" s="45"/>
      <c r="Y142" s="45"/>
      <c r="Z142" s="46" t="s">
        <v>66</v>
      </c>
      <c r="AA142" s="46"/>
      <c r="AB142" s="46"/>
      <c r="AC142" s="46"/>
      <c r="AD142" s="46"/>
      <c r="AE142" s="45" t="s">
        <v>67</v>
      </c>
      <c r="AF142" s="45"/>
      <c r="AG142" s="45"/>
      <c r="AH142" s="45"/>
      <c r="AI142" s="45"/>
      <c r="AJ142" s="46" t="s">
        <v>68</v>
      </c>
      <c r="AK142" s="46"/>
      <c r="AL142" s="46"/>
      <c r="AM142" s="46"/>
      <c r="AN142" s="46"/>
      <c r="AO142" s="45" t="s">
        <v>58</v>
      </c>
      <c r="AP142" s="45"/>
      <c r="AQ142" s="45"/>
      <c r="AR142" s="45"/>
      <c r="AS142" s="45"/>
      <c r="AT142" s="46" t="s">
        <v>59</v>
      </c>
      <c r="AU142" s="46"/>
      <c r="AV142" s="46"/>
      <c r="AW142" s="46"/>
      <c r="AX142" s="46"/>
      <c r="AY142" s="45" t="s">
        <v>60</v>
      </c>
      <c r="AZ142" s="45"/>
      <c r="BA142" s="45"/>
      <c r="BB142" s="45"/>
      <c r="BC142" s="45"/>
      <c r="BD142" s="46" t="s">
        <v>61</v>
      </c>
      <c r="BE142" s="46"/>
      <c r="BF142" s="46"/>
      <c r="BG142" s="46"/>
      <c r="BH142" s="46"/>
      <c r="BI142" s="45" t="s">
        <v>62</v>
      </c>
      <c r="BJ142" s="45"/>
      <c r="BK142" s="45"/>
      <c r="BL142" s="45"/>
      <c r="BM142" s="45"/>
      <c r="BN142" s="46" t="s">
        <v>63</v>
      </c>
      <c r="BO142" s="46"/>
      <c r="BP142" s="46"/>
      <c r="BQ142" s="46"/>
      <c r="BR142" s="46"/>
      <c r="CA142" t="s">
        <v>41</v>
      </c>
    </row>
    <row r="143" spans="1:79" s="6" customFormat="1" ht="12.75" customHeight="1" x14ac:dyDescent="0.25">
      <c r="A143" s="47" t="s">
        <v>147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3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CA143" s="6" t="s">
        <v>42</v>
      </c>
    </row>
    <row r="144" spans="1:79" s="25" customFormat="1" ht="26.4" customHeight="1" x14ac:dyDescent="0.25">
      <c r="A144" s="31" t="s">
        <v>175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44" t="s">
        <v>173</v>
      </c>
      <c r="V144" s="44"/>
      <c r="W144" s="44"/>
      <c r="X144" s="44"/>
      <c r="Y144" s="44"/>
      <c r="Z144" s="44"/>
      <c r="AA144" s="44"/>
      <c r="AB144" s="44"/>
      <c r="AC144" s="44"/>
      <c r="AD144" s="44"/>
      <c r="AE144" s="44" t="s">
        <v>173</v>
      </c>
      <c r="AF144" s="44"/>
      <c r="AG144" s="44"/>
      <c r="AH144" s="44"/>
      <c r="AI144" s="44"/>
      <c r="AJ144" s="44"/>
      <c r="AK144" s="44"/>
      <c r="AL144" s="44"/>
      <c r="AM144" s="44"/>
      <c r="AN144" s="44"/>
      <c r="AO144" s="44" t="s">
        <v>173</v>
      </c>
      <c r="AP144" s="44"/>
      <c r="AQ144" s="44"/>
      <c r="AR144" s="44"/>
      <c r="AS144" s="44"/>
      <c r="AT144" s="44"/>
      <c r="AU144" s="44"/>
      <c r="AV144" s="44"/>
      <c r="AW144" s="44"/>
      <c r="AX144" s="44"/>
      <c r="AY144" s="44" t="s">
        <v>173</v>
      </c>
      <c r="AZ144" s="44"/>
      <c r="BA144" s="44"/>
      <c r="BB144" s="44"/>
      <c r="BC144" s="44"/>
      <c r="BD144" s="44"/>
      <c r="BE144" s="44"/>
      <c r="BF144" s="44"/>
      <c r="BG144" s="44"/>
      <c r="BH144" s="44"/>
      <c r="BI144" s="44" t="s">
        <v>173</v>
      </c>
      <c r="BJ144" s="44"/>
      <c r="BK144" s="44"/>
      <c r="BL144" s="44"/>
      <c r="BM144" s="44"/>
      <c r="BN144" s="44"/>
      <c r="BO144" s="44"/>
      <c r="BP144" s="44"/>
      <c r="BQ144" s="44"/>
      <c r="BR144" s="44"/>
    </row>
    <row r="147" spans="1:79" ht="14.25" customHeight="1" x14ac:dyDescent="0.25">
      <c r="A147" s="27" t="s">
        <v>125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79" ht="15" customHeight="1" x14ac:dyDescent="0.25">
      <c r="A148" s="66" t="s">
        <v>6</v>
      </c>
      <c r="B148" s="67"/>
      <c r="C148" s="67"/>
      <c r="D148" s="66" t="s">
        <v>10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8"/>
      <c r="W148" s="26" t="s">
        <v>188</v>
      </c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 t="s">
        <v>192</v>
      </c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 t="s">
        <v>203</v>
      </c>
      <c r="AV148" s="26"/>
      <c r="AW148" s="26"/>
      <c r="AX148" s="26"/>
      <c r="AY148" s="26"/>
      <c r="AZ148" s="26"/>
      <c r="BA148" s="26" t="s">
        <v>210</v>
      </c>
      <c r="BB148" s="26"/>
      <c r="BC148" s="26"/>
      <c r="BD148" s="26"/>
      <c r="BE148" s="26"/>
      <c r="BF148" s="26"/>
      <c r="BG148" s="26" t="s">
        <v>219</v>
      </c>
      <c r="BH148" s="26"/>
      <c r="BI148" s="26"/>
      <c r="BJ148" s="26"/>
      <c r="BK148" s="26"/>
      <c r="BL148" s="26"/>
    </row>
    <row r="149" spans="1:79" ht="15" customHeight="1" x14ac:dyDescent="0.25">
      <c r="A149" s="105"/>
      <c r="B149" s="106"/>
      <c r="C149" s="106"/>
      <c r="D149" s="105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7"/>
      <c r="W149" s="26" t="s">
        <v>4</v>
      </c>
      <c r="X149" s="26"/>
      <c r="Y149" s="26"/>
      <c r="Z149" s="26"/>
      <c r="AA149" s="26"/>
      <c r="AB149" s="26"/>
      <c r="AC149" s="26" t="s">
        <v>3</v>
      </c>
      <c r="AD149" s="26"/>
      <c r="AE149" s="26"/>
      <c r="AF149" s="26"/>
      <c r="AG149" s="26"/>
      <c r="AH149" s="26"/>
      <c r="AI149" s="26" t="s">
        <v>4</v>
      </c>
      <c r="AJ149" s="26"/>
      <c r="AK149" s="26"/>
      <c r="AL149" s="26"/>
      <c r="AM149" s="26"/>
      <c r="AN149" s="26"/>
      <c r="AO149" s="26" t="s">
        <v>3</v>
      </c>
      <c r="AP149" s="26"/>
      <c r="AQ149" s="26"/>
      <c r="AR149" s="26"/>
      <c r="AS149" s="26"/>
      <c r="AT149" s="26"/>
      <c r="AU149" s="88" t="s">
        <v>4</v>
      </c>
      <c r="AV149" s="88"/>
      <c r="AW149" s="88"/>
      <c r="AX149" s="88" t="s">
        <v>3</v>
      </c>
      <c r="AY149" s="88"/>
      <c r="AZ149" s="88"/>
      <c r="BA149" s="88" t="s">
        <v>4</v>
      </c>
      <c r="BB149" s="88"/>
      <c r="BC149" s="88"/>
      <c r="BD149" s="88" t="s">
        <v>3</v>
      </c>
      <c r="BE149" s="88"/>
      <c r="BF149" s="88"/>
      <c r="BG149" s="88" t="s">
        <v>4</v>
      </c>
      <c r="BH149" s="88"/>
      <c r="BI149" s="88"/>
      <c r="BJ149" s="88" t="s">
        <v>3</v>
      </c>
      <c r="BK149" s="88"/>
      <c r="BL149" s="88"/>
    </row>
    <row r="150" spans="1:79" ht="57" customHeight="1" x14ac:dyDescent="0.25">
      <c r="A150" s="69"/>
      <c r="B150" s="70"/>
      <c r="C150" s="70"/>
      <c r="D150" s="6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1"/>
      <c r="W150" s="26" t="s">
        <v>12</v>
      </c>
      <c r="X150" s="26"/>
      <c r="Y150" s="26"/>
      <c r="Z150" s="26" t="s">
        <v>11</v>
      </c>
      <c r="AA150" s="26"/>
      <c r="AB150" s="26"/>
      <c r="AC150" s="26" t="s">
        <v>12</v>
      </c>
      <c r="AD150" s="26"/>
      <c r="AE150" s="26"/>
      <c r="AF150" s="26" t="s">
        <v>11</v>
      </c>
      <c r="AG150" s="26"/>
      <c r="AH150" s="26"/>
      <c r="AI150" s="26" t="s">
        <v>12</v>
      </c>
      <c r="AJ150" s="26"/>
      <c r="AK150" s="26"/>
      <c r="AL150" s="26" t="s">
        <v>11</v>
      </c>
      <c r="AM150" s="26"/>
      <c r="AN150" s="26"/>
      <c r="AO150" s="26" t="s">
        <v>12</v>
      </c>
      <c r="AP150" s="26"/>
      <c r="AQ150" s="26"/>
      <c r="AR150" s="26" t="s">
        <v>11</v>
      </c>
      <c r="AS150" s="26"/>
      <c r="AT150" s="26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</row>
    <row r="151" spans="1:79" ht="15" customHeight="1" x14ac:dyDescent="0.25">
      <c r="A151" s="39">
        <v>1</v>
      </c>
      <c r="B151" s="42"/>
      <c r="C151" s="42"/>
      <c r="D151" s="39">
        <v>2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3"/>
      <c r="W151" s="26">
        <v>3</v>
      </c>
      <c r="X151" s="26"/>
      <c r="Y151" s="26"/>
      <c r="Z151" s="26">
        <v>4</v>
      </c>
      <c r="AA151" s="26"/>
      <c r="AB151" s="26"/>
      <c r="AC151" s="26">
        <v>5</v>
      </c>
      <c r="AD151" s="26"/>
      <c r="AE151" s="26"/>
      <c r="AF151" s="26">
        <v>6</v>
      </c>
      <c r="AG151" s="26"/>
      <c r="AH151" s="26"/>
      <c r="AI151" s="26">
        <v>7</v>
      </c>
      <c r="AJ151" s="26"/>
      <c r="AK151" s="26"/>
      <c r="AL151" s="26">
        <v>8</v>
      </c>
      <c r="AM151" s="26"/>
      <c r="AN151" s="26"/>
      <c r="AO151" s="26">
        <v>9</v>
      </c>
      <c r="AP151" s="26"/>
      <c r="AQ151" s="26"/>
      <c r="AR151" s="26">
        <v>10</v>
      </c>
      <c r="AS151" s="26"/>
      <c r="AT151" s="26"/>
      <c r="AU151" s="26">
        <v>11</v>
      </c>
      <c r="AV151" s="26"/>
      <c r="AW151" s="26"/>
      <c r="AX151" s="26">
        <v>12</v>
      </c>
      <c r="AY151" s="26"/>
      <c r="AZ151" s="26"/>
      <c r="BA151" s="26">
        <v>13</v>
      </c>
      <c r="BB151" s="26"/>
      <c r="BC151" s="26"/>
      <c r="BD151" s="26">
        <v>14</v>
      </c>
      <c r="BE151" s="26"/>
      <c r="BF151" s="26"/>
      <c r="BG151" s="26">
        <v>15</v>
      </c>
      <c r="BH151" s="26"/>
      <c r="BI151" s="26"/>
      <c r="BJ151" s="26">
        <v>16</v>
      </c>
      <c r="BK151" s="26"/>
      <c r="BL151" s="26"/>
    </row>
    <row r="152" spans="1:79" s="1" customFormat="1" ht="12.75" hidden="1" customHeight="1" x14ac:dyDescent="0.25">
      <c r="A152" s="108" t="s">
        <v>69</v>
      </c>
      <c r="B152" s="109"/>
      <c r="C152" s="109"/>
      <c r="D152" s="108" t="s">
        <v>57</v>
      </c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10"/>
      <c r="W152" s="45" t="s">
        <v>72</v>
      </c>
      <c r="X152" s="45"/>
      <c r="Y152" s="45"/>
      <c r="Z152" s="45" t="s">
        <v>73</v>
      </c>
      <c r="AA152" s="45"/>
      <c r="AB152" s="45"/>
      <c r="AC152" s="46" t="s">
        <v>74</v>
      </c>
      <c r="AD152" s="46"/>
      <c r="AE152" s="46"/>
      <c r="AF152" s="46" t="s">
        <v>75</v>
      </c>
      <c r="AG152" s="46"/>
      <c r="AH152" s="46"/>
      <c r="AI152" s="45" t="s">
        <v>76</v>
      </c>
      <c r="AJ152" s="45"/>
      <c r="AK152" s="45"/>
      <c r="AL152" s="45" t="s">
        <v>77</v>
      </c>
      <c r="AM152" s="45"/>
      <c r="AN152" s="45"/>
      <c r="AO152" s="46" t="s">
        <v>104</v>
      </c>
      <c r="AP152" s="46"/>
      <c r="AQ152" s="46"/>
      <c r="AR152" s="46" t="s">
        <v>78</v>
      </c>
      <c r="AS152" s="46"/>
      <c r="AT152" s="46"/>
      <c r="AU152" s="45" t="s">
        <v>105</v>
      </c>
      <c r="AV152" s="45"/>
      <c r="AW152" s="45"/>
      <c r="AX152" s="46" t="s">
        <v>106</v>
      </c>
      <c r="AY152" s="46"/>
      <c r="AZ152" s="46"/>
      <c r="BA152" s="45" t="s">
        <v>107</v>
      </c>
      <c r="BB152" s="45"/>
      <c r="BC152" s="45"/>
      <c r="BD152" s="46" t="s">
        <v>108</v>
      </c>
      <c r="BE152" s="46"/>
      <c r="BF152" s="46"/>
      <c r="BG152" s="45" t="s">
        <v>109</v>
      </c>
      <c r="BH152" s="45"/>
      <c r="BI152" s="45"/>
      <c r="BJ152" s="46" t="s">
        <v>110</v>
      </c>
      <c r="BK152" s="46"/>
      <c r="BL152" s="46"/>
      <c r="CA152" s="1" t="s">
        <v>103</v>
      </c>
    </row>
    <row r="153" spans="1:79" s="6" customFormat="1" ht="13.2" customHeight="1" x14ac:dyDescent="0.25">
      <c r="A153" s="47">
        <v>1</v>
      </c>
      <c r="B153" s="48"/>
      <c r="C153" s="48"/>
      <c r="D153" s="34" t="s">
        <v>176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6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CA153" s="6" t="s">
        <v>43</v>
      </c>
    </row>
    <row r="154" spans="1:79" s="25" customFormat="1" ht="26.4" customHeight="1" x14ac:dyDescent="0.25">
      <c r="A154" s="82">
        <v>2</v>
      </c>
      <c r="B154" s="83"/>
      <c r="C154" s="83"/>
      <c r="D154" s="31" t="s">
        <v>177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29" t="s">
        <v>173</v>
      </c>
      <c r="X154" s="29"/>
      <c r="Y154" s="29"/>
      <c r="Z154" s="29" t="s">
        <v>173</v>
      </c>
      <c r="AA154" s="29"/>
      <c r="AB154" s="29"/>
      <c r="AC154" s="29"/>
      <c r="AD154" s="29"/>
      <c r="AE154" s="29"/>
      <c r="AF154" s="29"/>
      <c r="AG154" s="29"/>
      <c r="AH154" s="29"/>
      <c r="AI154" s="29" t="s">
        <v>173</v>
      </c>
      <c r="AJ154" s="29"/>
      <c r="AK154" s="29"/>
      <c r="AL154" s="29" t="s">
        <v>173</v>
      </c>
      <c r="AM154" s="29"/>
      <c r="AN154" s="29"/>
      <c r="AO154" s="29"/>
      <c r="AP154" s="29"/>
      <c r="AQ154" s="29"/>
      <c r="AR154" s="29"/>
      <c r="AS154" s="29"/>
      <c r="AT154" s="29"/>
      <c r="AU154" s="29" t="s">
        <v>173</v>
      </c>
      <c r="AV154" s="29"/>
      <c r="AW154" s="29"/>
      <c r="AX154" s="29"/>
      <c r="AY154" s="29"/>
      <c r="AZ154" s="29"/>
      <c r="BA154" s="29" t="s">
        <v>173</v>
      </c>
      <c r="BB154" s="29"/>
      <c r="BC154" s="29"/>
      <c r="BD154" s="29"/>
      <c r="BE154" s="29"/>
      <c r="BF154" s="29"/>
      <c r="BG154" s="29" t="s">
        <v>173</v>
      </c>
      <c r="BH154" s="29"/>
      <c r="BI154" s="29"/>
      <c r="BJ154" s="29"/>
      <c r="BK154" s="29"/>
      <c r="BL154" s="29"/>
    </row>
    <row r="157" spans="1:79" ht="14.25" customHeight="1" x14ac:dyDescent="0.25">
      <c r="A157" s="27" t="s">
        <v>153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79" ht="14.25" customHeight="1" x14ac:dyDescent="0.25">
      <c r="A158" s="27" t="s">
        <v>204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</row>
    <row r="159" spans="1:79" ht="15" customHeight="1" x14ac:dyDescent="0.25">
      <c r="A159" s="87" t="s">
        <v>187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</row>
    <row r="160" spans="1:79" ht="15" customHeight="1" x14ac:dyDescent="0.25">
      <c r="A160" s="26" t="s">
        <v>6</v>
      </c>
      <c r="B160" s="26"/>
      <c r="C160" s="26"/>
      <c r="D160" s="26"/>
      <c r="E160" s="26"/>
      <c r="F160" s="26"/>
      <c r="G160" s="26" t="s">
        <v>126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 t="s">
        <v>13</v>
      </c>
      <c r="U160" s="26"/>
      <c r="V160" s="26"/>
      <c r="W160" s="26"/>
      <c r="X160" s="26"/>
      <c r="Y160" s="26"/>
      <c r="Z160" s="26"/>
      <c r="AA160" s="39" t="s">
        <v>188</v>
      </c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1"/>
      <c r="AP160" s="39" t="s">
        <v>191</v>
      </c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3"/>
      <c r="BE160" s="39" t="s">
        <v>198</v>
      </c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3"/>
    </row>
    <row r="161" spans="1:79" ht="32.1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 t="s">
        <v>4</v>
      </c>
      <c r="AB161" s="26"/>
      <c r="AC161" s="26"/>
      <c r="AD161" s="26"/>
      <c r="AE161" s="26"/>
      <c r="AF161" s="26" t="s">
        <v>3</v>
      </c>
      <c r="AG161" s="26"/>
      <c r="AH161" s="26"/>
      <c r="AI161" s="26"/>
      <c r="AJ161" s="26"/>
      <c r="AK161" s="26" t="s">
        <v>89</v>
      </c>
      <c r="AL161" s="26"/>
      <c r="AM161" s="26"/>
      <c r="AN161" s="26"/>
      <c r="AO161" s="26"/>
      <c r="AP161" s="26" t="s">
        <v>4</v>
      </c>
      <c r="AQ161" s="26"/>
      <c r="AR161" s="26"/>
      <c r="AS161" s="26"/>
      <c r="AT161" s="26"/>
      <c r="AU161" s="26" t="s">
        <v>3</v>
      </c>
      <c r="AV161" s="26"/>
      <c r="AW161" s="26"/>
      <c r="AX161" s="26"/>
      <c r="AY161" s="26"/>
      <c r="AZ161" s="26" t="s">
        <v>96</v>
      </c>
      <c r="BA161" s="26"/>
      <c r="BB161" s="26"/>
      <c r="BC161" s="26"/>
      <c r="BD161" s="26"/>
      <c r="BE161" s="26" t="s">
        <v>4</v>
      </c>
      <c r="BF161" s="26"/>
      <c r="BG161" s="26"/>
      <c r="BH161" s="26"/>
      <c r="BI161" s="26"/>
      <c r="BJ161" s="26" t="s">
        <v>3</v>
      </c>
      <c r="BK161" s="26"/>
      <c r="BL161" s="26"/>
      <c r="BM161" s="26"/>
      <c r="BN161" s="26"/>
      <c r="BO161" s="26" t="s">
        <v>127</v>
      </c>
      <c r="BP161" s="26"/>
      <c r="BQ161" s="26"/>
      <c r="BR161" s="26"/>
      <c r="BS161" s="26"/>
    </row>
    <row r="162" spans="1:79" ht="15" customHeight="1" x14ac:dyDescent="0.25">
      <c r="A162" s="26">
        <v>1</v>
      </c>
      <c r="B162" s="26"/>
      <c r="C162" s="26"/>
      <c r="D162" s="26"/>
      <c r="E162" s="26"/>
      <c r="F162" s="26"/>
      <c r="G162" s="26">
        <v>2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>
        <v>3</v>
      </c>
      <c r="U162" s="26"/>
      <c r="V162" s="26"/>
      <c r="W162" s="26"/>
      <c r="X162" s="26"/>
      <c r="Y162" s="26"/>
      <c r="Z162" s="26"/>
      <c r="AA162" s="26">
        <v>4</v>
      </c>
      <c r="AB162" s="26"/>
      <c r="AC162" s="26"/>
      <c r="AD162" s="26"/>
      <c r="AE162" s="26"/>
      <c r="AF162" s="26">
        <v>5</v>
      </c>
      <c r="AG162" s="26"/>
      <c r="AH162" s="26"/>
      <c r="AI162" s="26"/>
      <c r="AJ162" s="26"/>
      <c r="AK162" s="26">
        <v>6</v>
      </c>
      <c r="AL162" s="26"/>
      <c r="AM162" s="26"/>
      <c r="AN162" s="26"/>
      <c r="AO162" s="26"/>
      <c r="AP162" s="26">
        <v>7</v>
      </c>
      <c r="AQ162" s="26"/>
      <c r="AR162" s="26"/>
      <c r="AS162" s="26"/>
      <c r="AT162" s="26"/>
      <c r="AU162" s="26">
        <v>8</v>
      </c>
      <c r="AV162" s="26"/>
      <c r="AW162" s="26"/>
      <c r="AX162" s="26"/>
      <c r="AY162" s="26"/>
      <c r="AZ162" s="26">
        <v>9</v>
      </c>
      <c r="BA162" s="26"/>
      <c r="BB162" s="26"/>
      <c r="BC162" s="26"/>
      <c r="BD162" s="26"/>
      <c r="BE162" s="26">
        <v>10</v>
      </c>
      <c r="BF162" s="26"/>
      <c r="BG162" s="26"/>
      <c r="BH162" s="26"/>
      <c r="BI162" s="26"/>
      <c r="BJ162" s="26">
        <v>11</v>
      </c>
      <c r="BK162" s="26"/>
      <c r="BL162" s="26"/>
      <c r="BM162" s="26"/>
      <c r="BN162" s="26"/>
      <c r="BO162" s="26">
        <v>12</v>
      </c>
      <c r="BP162" s="26"/>
      <c r="BQ162" s="26"/>
      <c r="BR162" s="26"/>
      <c r="BS162" s="26"/>
    </row>
    <row r="163" spans="1:79" s="1" customFormat="1" ht="15" hidden="1" customHeight="1" x14ac:dyDescent="0.25">
      <c r="A163" s="45" t="s">
        <v>69</v>
      </c>
      <c r="B163" s="45"/>
      <c r="C163" s="45"/>
      <c r="D163" s="45"/>
      <c r="E163" s="45"/>
      <c r="F163" s="45"/>
      <c r="G163" s="84" t="s">
        <v>57</v>
      </c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 t="s">
        <v>79</v>
      </c>
      <c r="U163" s="84"/>
      <c r="V163" s="84"/>
      <c r="W163" s="84"/>
      <c r="X163" s="84"/>
      <c r="Y163" s="84"/>
      <c r="Z163" s="84"/>
      <c r="AA163" s="46" t="s">
        <v>65</v>
      </c>
      <c r="AB163" s="46"/>
      <c r="AC163" s="46"/>
      <c r="AD163" s="46"/>
      <c r="AE163" s="46"/>
      <c r="AF163" s="46" t="s">
        <v>66</v>
      </c>
      <c r="AG163" s="46"/>
      <c r="AH163" s="46"/>
      <c r="AI163" s="46"/>
      <c r="AJ163" s="46"/>
      <c r="AK163" s="97" t="s">
        <v>122</v>
      </c>
      <c r="AL163" s="97"/>
      <c r="AM163" s="97"/>
      <c r="AN163" s="97"/>
      <c r="AO163" s="97"/>
      <c r="AP163" s="46" t="s">
        <v>67</v>
      </c>
      <c r="AQ163" s="46"/>
      <c r="AR163" s="46"/>
      <c r="AS163" s="46"/>
      <c r="AT163" s="46"/>
      <c r="AU163" s="46" t="s">
        <v>68</v>
      </c>
      <c r="AV163" s="46"/>
      <c r="AW163" s="46"/>
      <c r="AX163" s="46"/>
      <c r="AY163" s="46"/>
      <c r="AZ163" s="97" t="s">
        <v>122</v>
      </c>
      <c r="BA163" s="97"/>
      <c r="BB163" s="97"/>
      <c r="BC163" s="97"/>
      <c r="BD163" s="97"/>
      <c r="BE163" s="46" t="s">
        <v>58</v>
      </c>
      <c r="BF163" s="46"/>
      <c r="BG163" s="46"/>
      <c r="BH163" s="46"/>
      <c r="BI163" s="46"/>
      <c r="BJ163" s="46" t="s">
        <v>59</v>
      </c>
      <c r="BK163" s="46"/>
      <c r="BL163" s="46"/>
      <c r="BM163" s="46"/>
      <c r="BN163" s="46"/>
      <c r="BO163" s="97" t="s">
        <v>122</v>
      </c>
      <c r="BP163" s="97"/>
      <c r="BQ163" s="97"/>
      <c r="BR163" s="97"/>
      <c r="BS163" s="97"/>
      <c r="CA163" s="1" t="s">
        <v>44</v>
      </c>
    </row>
    <row r="164" spans="1:79" s="25" customFormat="1" ht="48" customHeight="1" x14ac:dyDescent="0.25">
      <c r="A164" s="98">
        <v>1</v>
      </c>
      <c r="B164" s="98"/>
      <c r="C164" s="98"/>
      <c r="D164" s="98"/>
      <c r="E164" s="98"/>
      <c r="F164" s="98"/>
      <c r="G164" s="101" t="s">
        <v>178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3"/>
      <c r="T164" s="104" t="s">
        <v>179</v>
      </c>
      <c r="U164" s="58"/>
      <c r="V164" s="58"/>
      <c r="W164" s="58"/>
      <c r="X164" s="58"/>
      <c r="Y164" s="58"/>
      <c r="Z164" s="59"/>
      <c r="AA164" s="30">
        <v>21000</v>
      </c>
      <c r="AB164" s="30"/>
      <c r="AC164" s="30"/>
      <c r="AD164" s="30"/>
      <c r="AE164" s="30"/>
      <c r="AF164" s="30">
        <v>0</v>
      </c>
      <c r="AG164" s="30"/>
      <c r="AH164" s="30"/>
      <c r="AI164" s="30"/>
      <c r="AJ164" s="30"/>
      <c r="AK164" s="30">
        <f>IF(ISNUMBER(AA164),AA164,0)+IF(ISNUMBER(AF164),AF164,0)</f>
        <v>21000</v>
      </c>
      <c r="AL164" s="30"/>
      <c r="AM164" s="30"/>
      <c r="AN164" s="30"/>
      <c r="AO164" s="30"/>
      <c r="AP164" s="30">
        <v>19211</v>
      </c>
      <c r="AQ164" s="30"/>
      <c r="AR164" s="30"/>
      <c r="AS164" s="30"/>
      <c r="AT164" s="30"/>
      <c r="AU164" s="30">
        <v>0</v>
      </c>
      <c r="AV164" s="30"/>
      <c r="AW164" s="30"/>
      <c r="AX164" s="30"/>
      <c r="AY164" s="30"/>
      <c r="AZ164" s="30">
        <f>IF(ISNUMBER(AP164),AP164,0)+IF(ISNUMBER(AU164),AU164,0)</f>
        <v>19211</v>
      </c>
      <c r="BA164" s="30"/>
      <c r="BB164" s="30"/>
      <c r="BC164" s="30"/>
      <c r="BD164" s="30"/>
      <c r="BE164" s="30">
        <v>18000</v>
      </c>
      <c r="BF164" s="30"/>
      <c r="BG164" s="30"/>
      <c r="BH164" s="30"/>
      <c r="BI164" s="30"/>
      <c r="BJ164" s="30">
        <v>0</v>
      </c>
      <c r="BK164" s="30"/>
      <c r="BL164" s="30"/>
      <c r="BM164" s="30"/>
      <c r="BN164" s="30"/>
      <c r="BO164" s="30">
        <f>IF(ISNUMBER(BE164),BE164,0)+IF(ISNUMBER(BJ164),BJ164,0)</f>
        <v>18000</v>
      </c>
      <c r="BP164" s="30"/>
      <c r="BQ164" s="30"/>
      <c r="BR164" s="30"/>
      <c r="BS164" s="30"/>
      <c r="CA164" s="25" t="s">
        <v>45</v>
      </c>
    </row>
    <row r="165" spans="1:79" s="6" customFormat="1" ht="12.75" customHeight="1" x14ac:dyDescent="0.25">
      <c r="A165" s="85"/>
      <c r="B165" s="85"/>
      <c r="C165" s="85"/>
      <c r="D165" s="85"/>
      <c r="E165" s="85"/>
      <c r="F165" s="85"/>
      <c r="G165" s="34" t="s">
        <v>147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7"/>
      <c r="U165" s="35"/>
      <c r="V165" s="35"/>
      <c r="W165" s="35"/>
      <c r="X165" s="35"/>
      <c r="Y165" s="35"/>
      <c r="Z165" s="36"/>
      <c r="AA165" s="38">
        <v>21000</v>
      </c>
      <c r="AB165" s="38"/>
      <c r="AC165" s="38"/>
      <c r="AD165" s="38"/>
      <c r="AE165" s="38"/>
      <c r="AF165" s="38">
        <v>0</v>
      </c>
      <c r="AG165" s="38"/>
      <c r="AH165" s="38"/>
      <c r="AI165" s="38"/>
      <c r="AJ165" s="38"/>
      <c r="AK165" s="38">
        <f>IF(ISNUMBER(AA165),AA165,0)+IF(ISNUMBER(AF165),AF165,0)</f>
        <v>21000</v>
      </c>
      <c r="AL165" s="38"/>
      <c r="AM165" s="38"/>
      <c r="AN165" s="38"/>
      <c r="AO165" s="38"/>
      <c r="AP165" s="38">
        <v>19211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f>IF(ISNUMBER(AP165),AP165,0)+IF(ISNUMBER(AU165),AU165,0)</f>
        <v>19211</v>
      </c>
      <c r="BA165" s="38"/>
      <c r="BB165" s="38"/>
      <c r="BC165" s="38"/>
      <c r="BD165" s="38"/>
      <c r="BE165" s="38">
        <f>BE164</f>
        <v>18000</v>
      </c>
      <c r="BF165" s="38"/>
      <c r="BG165" s="38"/>
      <c r="BH165" s="38"/>
      <c r="BI165" s="38"/>
      <c r="BJ165" s="38">
        <v>0</v>
      </c>
      <c r="BK165" s="38"/>
      <c r="BL165" s="38"/>
      <c r="BM165" s="38"/>
      <c r="BN165" s="38"/>
      <c r="BO165" s="38">
        <f>IF(ISNUMBER(BE165),BE165,0)+IF(ISNUMBER(BJ165),BJ165,0)</f>
        <v>18000</v>
      </c>
      <c r="BP165" s="38"/>
      <c r="BQ165" s="38"/>
      <c r="BR165" s="38"/>
      <c r="BS165" s="38"/>
    </row>
    <row r="167" spans="1:79" ht="13.5" customHeight="1" x14ac:dyDescent="0.25">
      <c r="A167" s="27" t="s">
        <v>220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79" ht="15" customHeight="1" x14ac:dyDescent="0.25">
      <c r="A168" s="28" t="s">
        <v>187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</row>
    <row r="169" spans="1:79" ht="15" customHeight="1" x14ac:dyDescent="0.25">
      <c r="A169" s="26" t="s">
        <v>6</v>
      </c>
      <c r="B169" s="26"/>
      <c r="C169" s="26"/>
      <c r="D169" s="26"/>
      <c r="E169" s="26"/>
      <c r="F169" s="26"/>
      <c r="G169" s="26" t="s">
        <v>126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 t="s">
        <v>13</v>
      </c>
      <c r="U169" s="26"/>
      <c r="V169" s="26"/>
      <c r="W169" s="26"/>
      <c r="X169" s="26"/>
      <c r="Y169" s="26"/>
      <c r="Z169" s="26"/>
      <c r="AA169" s="39" t="s">
        <v>209</v>
      </c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1"/>
      <c r="AP169" s="39" t="s">
        <v>214</v>
      </c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3"/>
    </row>
    <row r="170" spans="1:79" ht="32.1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 t="s">
        <v>4</v>
      </c>
      <c r="AB170" s="26"/>
      <c r="AC170" s="26"/>
      <c r="AD170" s="26"/>
      <c r="AE170" s="26"/>
      <c r="AF170" s="26" t="s">
        <v>3</v>
      </c>
      <c r="AG170" s="26"/>
      <c r="AH170" s="26"/>
      <c r="AI170" s="26"/>
      <c r="AJ170" s="26"/>
      <c r="AK170" s="26" t="s">
        <v>89</v>
      </c>
      <c r="AL170" s="26"/>
      <c r="AM170" s="26"/>
      <c r="AN170" s="26"/>
      <c r="AO170" s="26"/>
      <c r="AP170" s="26" t="s">
        <v>4</v>
      </c>
      <c r="AQ170" s="26"/>
      <c r="AR170" s="26"/>
      <c r="AS170" s="26"/>
      <c r="AT170" s="26"/>
      <c r="AU170" s="26" t="s">
        <v>3</v>
      </c>
      <c r="AV170" s="26"/>
      <c r="AW170" s="26"/>
      <c r="AX170" s="26"/>
      <c r="AY170" s="26"/>
      <c r="AZ170" s="26" t="s">
        <v>96</v>
      </c>
      <c r="BA170" s="26"/>
      <c r="BB170" s="26"/>
      <c r="BC170" s="26"/>
      <c r="BD170" s="26"/>
    </row>
    <row r="171" spans="1:79" ht="15" customHeight="1" x14ac:dyDescent="0.25">
      <c r="A171" s="26">
        <v>1</v>
      </c>
      <c r="B171" s="26"/>
      <c r="C171" s="26"/>
      <c r="D171" s="26"/>
      <c r="E171" s="26"/>
      <c r="F171" s="26"/>
      <c r="G171" s="26">
        <v>2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>
        <v>3</v>
      </c>
      <c r="U171" s="26"/>
      <c r="V171" s="26"/>
      <c r="W171" s="26"/>
      <c r="X171" s="26"/>
      <c r="Y171" s="26"/>
      <c r="Z171" s="26"/>
      <c r="AA171" s="26">
        <v>4</v>
      </c>
      <c r="AB171" s="26"/>
      <c r="AC171" s="26"/>
      <c r="AD171" s="26"/>
      <c r="AE171" s="26"/>
      <c r="AF171" s="26">
        <v>5</v>
      </c>
      <c r="AG171" s="26"/>
      <c r="AH171" s="26"/>
      <c r="AI171" s="26"/>
      <c r="AJ171" s="26"/>
      <c r="AK171" s="26">
        <v>6</v>
      </c>
      <c r="AL171" s="26"/>
      <c r="AM171" s="26"/>
      <c r="AN171" s="26"/>
      <c r="AO171" s="26"/>
      <c r="AP171" s="26">
        <v>7</v>
      </c>
      <c r="AQ171" s="26"/>
      <c r="AR171" s="26"/>
      <c r="AS171" s="26"/>
      <c r="AT171" s="26"/>
      <c r="AU171" s="26">
        <v>8</v>
      </c>
      <c r="AV171" s="26"/>
      <c r="AW171" s="26"/>
      <c r="AX171" s="26"/>
      <c r="AY171" s="26"/>
      <c r="AZ171" s="26">
        <v>9</v>
      </c>
      <c r="BA171" s="26"/>
      <c r="BB171" s="26"/>
      <c r="BC171" s="26"/>
      <c r="BD171" s="26"/>
    </row>
    <row r="172" spans="1:79" s="1" customFormat="1" ht="12" hidden="1" customHeight="1" x14ac:dyDescent="0.25">
      <c r="A172" s="45" t="s">
        <v>69</v>
      </c>
      <c r="B172" s="45"/>
      <c r="C172" s="45"/>
      <c r="D172" s="45"/>
      <c r="E172" s="45"/>
      <c r="F172" s="45"/>
      <c r="G172" s="84" t="s">
        <v>57</v>
      </c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 t="s">
        <v>79</v>
      </c>
      <c r="U172" s="84"/>
      <c r="V172" s="84"/>
      <c r="W172" s="84"/>
      <c r="X172" s="84"/>
      <c r="Y172" s="84"/>
      <c r="Z172" s="84"/>
      <c r="AA172" s="46" t="s">
        <v>60</v>
      </c>
      <c r="AB172" s="46"/>
      <c r="AC172" s="46"/>
      <c r="AD172" s="46"/>
      <c r="AE172" s="46"/>
      <c r="AF172" s="46" t="s">
        <v>61</v>
      </c>
      <c r="AG172" s="46"/>
      <c r="AH172" s="46"/>
      <c r="AI172" s="46"/>
      <c r="AJ172" s="46"/>
      <c r="AK172" s="97" t="s">
        <v>122</v>
      </c>
      <c r="AL172" s="97"/>
      <c r="AM172" s="97"/>
      <c r="AN172" s="97"/>
      <c r="AO172" s="97"/>
      <c r="AP172" s="46" t="s">
        <v>62</v>
      </c>
      <c r="AQ172" s="46"/>
      <c r="AR172" s="46"/>
      <c r="AS172" s="46"/>
      <c r="AT172" s="46"/>
      <c r="AU172" s="46" t="s">
        <v>63</v>
      </c>
      <c r="AV172" s="46"/>
      <c r="AW172" s="46"/>
      <c r="AX172" s="46"/>
      <c r="AY172" s="46"/>
      <c r="AZ172" s="97" t="s">
        <v>122</v>
      </c>
      <c r="BA172" s="97"/>
      <c r="BB172" s="97"/>
      <c r="BC172" s="97"/>
      <c r="BD172" s="97"/>
      <c r="CA172" s="1" t="s">
        <v>46</v>
      </c>
    </row>
    <row r="173" spans="1:79" s="25" customFormat="1" ht="47.4" customHeight="1" x14ac:dyDescent="0.25">
      <c r="A173" s="98">
        <v>1</v>
      </c>
      <c r="B173" s="98"/>
      <c r="C173" s="98"/>
      <c r="D173" s="98"/>
      <c r="E173" s="98"/>
      <c r="F173" s="98"/>
      <c r="G173" s="57" t="s">
        <v>178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9"/>
      <c r="T173" s="99" t="s">
        <v>179</v>
      </c>
      <c r="U173" s="83"/>
      <c r="V173" s="83"/>
      <c r="W173" s="83"/>
      <c r="X173" s="83"/>
      <c r="Y173" s="83"/>
      <c r="Z173" s="100"/>
      <c r="AA173" s="30">
        <v>21000</v>
      </c>
      <c r="AB173" s="30"/>
      <c r="AC173" s="30"/>
      <c r="AD173" s="30"/>
      <c r="AE173" s="30"/>
      <c r="AF173" s="30">
        <v>0</v>
      </c>
      <c r="AG173" s="30"/>
      <c r="AH173" s="30"/>
      <c r="AI173" s="30"/>
      <c r="AJ173" s="30"/>
      <c r="AK173" s="30">
        <f>IF(ISNUMBER(AA173),AA173,0)+IF(ISNUMBER(AF173),AF173,0)</f>
        <v>21000</v>
      </c>
      <c r="AL173" s="30"/>
      <c r="AM173" s="30"/>
      <c r="AN173" s="30"/>
      <c r="AO173" s="30"/>
      <c r="AP173" s="30">
        <v>24000</v>
      </c>
      <c r="AQ173" s="30"/>
      <c r="AR173" s="30"/>
      <c r="AS173" s="30"/>
      <c r="AT173" s="30"/>
      <c r="AU173" s="30">
        <v>0</v>
      </c>
      <c r="AV173" s="30"/>
      <c r="AW173" s="30"/>
      <c r="AX173" s="30"/>
      <c r="AY173" s="30"/>
      <c r="AZ173" s="30">
        <f>IF(ISNUMBER(AP173),AP173,0)+IF(ISNUMBER(AU173),AU173,0)</f>
        <v>24000</v>
      </c>
      <c r="BA173" s="30"/>
      <c r="BB173" s="30"/>
      <c r="BC173" s="30"/>
      <c r="BD173" s="30"/>
      <c r="CA173" s="25" t="s">
        <v>47</v>
      </c>
    </row>
    <row r="174" spans="1:79" s="6" customFormat="1" x14ac:dyDescent="0.25">
      <c r="A174" s="85"/>
      <c r="B174" s="85"/>
      <c r="C174" s="85"/>
      <c r="D174" s="85"/>
      <c r="E174" s="85"/>
      <c r="F174" s="85"/>
      <c r="G174" s="34" t="s">
        <v>147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7"/>
      <c r="U174" s="35"/>
      <c r="V174" s="35"/>
      <c r="W174" s="35"/>
      <c r="X174" s="35"/>
      <c r="Y174" s="35"/>
      <c r="Z174" s="36"/>
      <c r="AA174" s="38">
        <f>AA173</f>
        <v>21000</v>
      </c>
      <c r="AB174" s="38"/>
      <c r="AC174" s="38"/>
      <c r="AD174" s="38"/>
      <c r="AE174" s="38"/>
      <c r="AF174" s="38">
        <v>0</v>
      </c>
      <c r="AG174" s="38"/>
      <c r="AH174" s="38"/>
      <c r="AI174" s="38"/>
      <c r="AJ174" s="38"/>
      <c r="AK174" s="38">
        <f>IF(ISNUMBER(AA174),AA174,0)+IF(ISNUMBER(AF174),AF174,0)</f>
        <v>21000</v>
      </c>
      <c r="AL174" s="38"/>
      <c r="AM174" s="38"/>
      <c r="AN174" s="38"/>
      <c r="AO174" s="38"/>
      <c r="AP174" s="38">
        <f>AP173</f>
        <v>24000</v>
      </c>
      <c r="AQ174" s="38"/>
      <c r="AR174" s="38"/>
      <c r="AS174" s="38"/>
      <c r="AT174" s="38"/>
      <c r="AU174" s="38">
        <v>0</v>
      </c>
      <c r="AV174" s="38"/>
      <c r="AW174" s="38"/>
      <c r="AX174" s="38"/>
      <c r="AY174" s="38"/>
      <c r="AZ174" s="38">
        <f>IF(ISNUMBER(AP174),AP174,0)+IF(ISNUMBER(AU174),AU174,0)</f>
        <v>24000</v>
      </c>
      <c r="BA174" s="38"/>
      <c r="BB174" s="38"/>
      <c r="BC174" s="38"/>
      <c r="BD174" s="38"/>
    </row>
    <row r="177" spans="1:79" ht="14.25" customHeight="1" x14ac:dyDescent="0.25">
      <c r="A177" s="27" t="s">
        <v>221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79" ht="15" customHeight="1" x14ac:dyDescent="0.25">
      <c r="A178" s="28" t="s">
        <v>187</v>
      </c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</row>
    <row r="179" spans="1:79" ht="23.1" customHeight="1" x14ac:dyDescent="0.25">
      <c r="A179" s="26" t="s">
        <v>128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66" t="s">
        <v>129</v>
      </c>
      <c r="O179" s="67"/>
      <c r="P179" s="67"/>
      <c r="Q179" s="67"/>
      <c r="R179" s="67"/>
      <c r="S179" s="67"/>
      <c r="T179" s="67"/>
      <c r="U179" s="68"/>
      <c r="V179" s="66" t="s">
        <v>130</v>
      </c>
      <c r="W179" s="67"/>
      <c r="X179" s="67"/>
      <c r="Y179" s="67"/>
      <c r="Z179" s="68"/>
      <c r="AA179" s="26" t="s">
        <v>188</v>
      </c>
      <c r="AB179" s="26"/>
      <c r="AC179" s="26"/>
      <c r="AD179" s="26"/>
      <c r="AE179" s="26"/>
      <c r="AF179" s="26"/>
      <c r="AG179" s="26"/>
      <c r="AH179" s="26"/>
      <c r="AI179" s="26"/>
      <c r="AJ179" s="26" t="s">
        <v>191</v>
      </c>
      <c r="AK179" s="26"/>
      <c r="AL179" s="26"/>
      <c r="AM179" s="26"/>
      <c r="AN179" s="26"/>
      <c r="AO179" s="26"/>
      <c r="AP179" s="26"/>
      <c r="AQ179" s="26"/>
      <c r="AR179" s="26"/>
      <c r="AS179" s="26" t="s">
        <v>198</v>
      </c>
      <c r="AT179" s="26"/>
      <c r="AU179" s="26"/>
      <c r="AV179" s="26"/>
      <c r="AW179" s="26"/>
      <c r="AX179" s="26"/>
      <c r="AY179" s="26"/>
      <c r="AZ179" s="26"/>
      <c r="BA179" s="26"/>
      <c r="BB179" s="26" t="s">
        <v>209</v>
      </c>
      <c r="BC179" s="26"/>
      <c r="BD179" s="26"/>
      <c r="BE179" s="26"/>
      <c r="BF179" s="26"/>
      <c r="BG179" s="26"/>
      <c r="BH179" s="26"/>
      <c r="BI179" s="26"/>
      <c r="BJ179" s="26"/>
      <c r="BK179" s="26" t="s">
        <v>214</v>
      </c>
      <c r="BL179" s="26"/>
      <c r="BM179" s="26"/>
      <c r="BN179" s="26"/>
      <c r="BO179" s="26"/>
      <c r="BP179" s="26"/>
      <c r="BQ179" s="26"/>
      <c r="BR179" s="26"/>
      <c r="BS179" s="26"/>
    </row>
    <row r="180" spans="1:79" ht="95.2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69"/>
      <c r="O180" s="70"/>
      <c r="P180" s="70"/>
      <c r="Q180" s="70"/>
      <c r="R180" s="70"/>
      <c r="S180" s="70"/>
      <c r="T180" s="70"/>
      <c r="U180" s="71"/>
      <c r="V180" s="69"/>
      <c r="W180" s="70"/>
      <c r="X180" s="70"/>
      <c r="Y180" s="70"/>
      <c r="Z180" s="71"/>
      <c r="AA180" s="88" t="s">
        <v>133</v>
      </c>
      <c r="AB180" s="88"/>
      <c r="AC180" s="88"/>
      <c r="AD180" s="88"/>
      <c r="AE180" s="88"/>
      <c r="AF180" s="88" t="s">
        <v>134</v>
      </c>
      <c r="AG180" s="88"/>
      <c r="AH180" s="88"/>
      <c r="AI180" s="88"/>
      <c r="AJ180" s="88" t="s">
        <v>133</v>
      </c>
      <c r="AK180" s="88"/>
      <c r="AL180" s="88"/>
      <c r="AM180" s="88"/>
      <c r="AN180" s="88"/>
      <c r="AO180" s="88" t="s">
        <v>134</v>
      </c>
      <c r="AP180" s="88"/>
      <c r="AQ180" s="88"/>
      <c r="AR180" s="88"/>
      <c r="AS180" s="88" t="s">
        <v>133</v>
      </c>
      <c r="AT180" s="88"/>
      <c r="AU180" s="88"/>
      <c r="AV180" s="88"/>
      <c r="AW180" s="88"/>
      <c r="AX180" s="88" t="s">
        <v>134</v>
      </c>
      <c r="AY180" s="88"/>
      <c r="AZ180" s="88"/>
      <c r="BA180" s="88"/>
      <c r="BB180" s="88" t="s">
        <v>133</v>
      </c>
      <c r="BC180" s="88"/>
      <c r="BD180" s="88"/>
      <c r="BE180" s="88"/>
      <c r="BF180" s="88"/>
      <c r="BG180" s="88" t="s">
        <v>134</v>
      </c>
      <c r="BH180" s="88"/>
      <c r="BI180" s="88"/>
      <c r="BJ180" s="88"/>
      <c r="BK180" s="88" t="s">
        <v>133</v>
      </c>
      <c r="BL180" s="88"/>
      <c r="BM180" s="88"/>
      <c r="BN180" s="88"/>
      <c r="BO180" s="88"/>
      <c r="BP180" s="88" t="s">
        <v>134</v>
      </c>
      <c r="BQ180" s="88"/>
      <c r="BR180" s="88"/>
      <c r="BS180" s="88"/>
    </row>
    <row r="181" spans="1:79" ht="15" customHeight="1" x14ac:dyDescent="0.25">
      <c r="A181" s="26">
        <v>1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39">
        <v>2</v>
      </c>
      <c r="O181" s="42"/>
      <c r="P181" s="42"/>
      <c r="Q181" s="42"/>
      <c r="R181" s="42"/>
      <c r="S181" s="42"/>
      <c r="T181" s="42"/>
      <c r="U181" s="43"/>
      <c r="V181" s="26">
        <v>3</v>
      </c>
      <c r="W181" s="26"/>
      <c r="X181" s="26"/>
      <c r="Y181" s="26"/>
      <c r="Z181" s="26"/>
      <c r="AA181" s="26">
        <v>4</v>
      </c>
      <c r="AB181" s="26"/>
      <c r="AC181" s="26"/>
      <c r="AD181" s="26"/>
      <c r="AE181" s="26"/>
      <c r="AF181" s="26">
        <v>5</v>
      </c>
      <c r="AG181" s="26"/>
      <c r="AH181" s="26"/>
      <c r="AI181" s="26"/>
      <c r="AJ181" s="26">
        <v>6</v>
      </c>
      <c r="AK181" s="26"/>
      <c r="AL181" s="26"/>
      <c r="AM181" s="26"/>
      <c r="AN181" s="26"/>
      <c r="AO181" s="26">
        <v>7</v>
      </c>
      <c r="AP181" s="26"/>
      <c r="AQ181" s="26"/>
      <c r="AR181" s="26"/>
      <c r="AS181" s="26">
        <v>8</v>
      </c>
      <c r="AT181" s="26"/>
      <c r="AU181" s="26"/>
      <c r="AV181" s="26"/>
      <c r="AW181" s="26"/>
      <c r="AX181" s="26">
        <v>9</v>
      </c>
      <c r="AY181" s="26"/>
      <c r="AZ181" s="26"/>
      <c r="BA181" s="26"/>
      <c r="BB181" s="26">
        <v>10</v>
      </c>
      <c r="BC181" s="26"/>
      <c r="BD181" s="26"/>
      <c r="BE181" s="26"/>
      <c r="BF181" s="26"/>
      <c r="BG181" s="26">
        <v>11</v>
      </c>
      <c r="BH181" s="26"/>
      <c r="BI181" s="26"/>
      <c r="BJ181" s="26"/>
      <c r="BK181" s="26">
        <v>12</v>
      </c>
      <c r="BL181" s="26"/>
      <c r="BM181" s="26"/>
      <c r="BN181" s="26"/>
      <c r="BO181" s="26"/>
      <c r="BP181" s="26">
        <v>13</v>
      </c>
      <c r="BQ181" s="26"/>
      <c r="BR181" s="26"/>
      <c r="BS181" s="26"/>
    </row>
    <row r="182" spans="1:79" s="1" customFormat="1" ht="12" hidden="1" customHeight="1" x14ac:dyDescent="0.25">
      <c r="A182" s="84" t="s">
        <v>146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45" t="s">
        <v>131</v>
      </c>
      <c r="O182" s="45"/>
      <c r="P182" s="45"/>
      <c r="Q182" s="45"/>
      <c r="R182" s="45"/>
      <c r="S182" s="45"/>
      <c r="T182" s="45"/>
      <c r="U182" s="45"/>
      <c r="V182" s="45" t="s">
        <v>132</v>
      </c>
      <c r="W182" s="45"/>
      <c r="X182" s="45"/>
      <c r="Y182" s="45"/>
      <c r="Z182" s="45"/>
      <c r="AA182" s="46" t="s">
        <v>65</v>
      </c>
      <c r="AB182" s="46"/>
      <c r="AC182" s="46"/>
      <c r="AD182" s="46"/>
      <c r="AE182" s="46"/>
      <c r="AF182" s="46" t="s">
        <v>66</v>
      </c>
      <c r="AG182" s="46"/>
      <c r="AH182" s="46"/>
      <c r="AI182" s="46"/>
      <c r="AJ182" s="46" t="s">
        <v>67</v>
      </c>
      <c r="AK182" s="46"/>
      <c r="AL182" s="46"/>
      <c r="AM182" s="46"/>
      <c r="AN182" s="46"/>
      <c r="AO182" s="46" t="s">
        <v>68</v>
      </c>
      <c r="AP182" s="46"/>
      <c r="AQ182" s="46"/>
      <c r="AR182" s="46"/>
      <c r="AS182" s="46" t="s">
        <v>58</v>
      </c>
      <c r="AT182" s="46"/>
      <c r="AU182" s="46"/>
      <c r="AV182" s="46"/>
      <c r="AW182" s="46"/>
      <c r="AX182" s="46" t="s">
        <v>59</v>
      </c>
      <c r="AY182" s="46"/>
      <c r="AZ182" s="46"/>
      <c r="BA182" s="46"/>
      <c r="BB182" s="46" t="s">
        <v>60</v>
      </c>
      <c r="BC182" s="46"/>
      <c r="BD182" s="46"/>
      <c r="BE182" s="46"/>
      <c r="BF182" s="46"/>
      <c r="BG182" s="46" t="s">
        <v>61</v>
      </c>
      <c r="BH182" s="46"/>
      <c r="BI182" s="46"/>
      <c r="BJ182" s="46"/>
      <c r="BK182" s="46" t="s">
        <v>62</v>
      </c>
      <c r="BL182" s="46"/>
      <c r="BM182" s="46"/>
      <c r="BN182" s="46"/>
      <c r="BO182" s="46"/>
      <c r="BP182" s="46" t="s">
        <v>63</v>
      </c>
      <c r="BQ182" s="46"/>
      <c r="BR182" s="46"/>
      <c r="BS182" s="46"/>
      <c r="CA182" s="1" t="s">
        <v>48</v>
      </c>
    </row>
    <row r="183" spans="1:79" s="6" customFormat="1" ht="12.75" customHeight="1" x14ac:dyDescent="0.25">
      <c r="A183" s="81" t="s">
        <v>147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47"/>
      <c r="O183" s="48"/>
      <c r="P183" s="48"/>
      <c r="Q183" s="48"/>
      <c r="R183" s="48"/>
      <c r="S183" s="48"/>
      <c r="T183" s="48"/>
      <c r="U183" s="53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0"/>
      <c r="BQ183" s="91"/>
      <c r="BR183" s="91"/>
      <c r="BS183" s="92"/>
      <c r="CA183" s="6" t="s">
        <v>49</v>
      </c>
    </row>
    <row r="185" spans="1:79" hidden="1" x14ac:dyDescent="0.25"/>
    <row r="186" spans="1:79" ht="35.25" customHeight="1" x14ac:dyDescent="0.25">
      <c r="A186" s="27" t="s">
        <v>222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79" ht="15.6" x14ac:dyDescent="0.25">
      <c r="A187" s="93" t="s">
        <v>244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</row>
    <row r="188" spans="1:79" ht="3.6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79" hidden="1" x14ac:dyDescent="0.25"/>
    <row r="190" spans="1:79" ht="28.5" customHeight="1" x14ac:dyDescent="0.25">
      <c r="A190" s="94" t="s">
        <v>205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</row>
    <row r="191" spans="1:79" ht="14.25" customHeight="1" x14ac:dyDescent="0.25">
      <c r="A191" s="27" t="s">
        <v>189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79" ht="15" customHeight="1" x14ac:dyDescent="0.25">
      <c r="A192" s="87" t="s">
        <v>187</v>
      </c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</row>
    <row r="193" spans="1:79" ht="42.9" customHeight="1" x14ac:dyDescent="0.25">
      <c r="A193" s="88" t="s">
        <v>135</v>
      </c>
      <c r="B193" s="88"/>
      <c r="C193" s="88"/>
      <c r="D193" s="88"/>
      <c r="E193" s="88"/>
      <c r="F193" s="88"/>
      <c r="G193" s="26" t="s">
        <v>19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 t="s">
        <v>15</v>
      </c>
      <c r="U193" s="26"/>
      <c r="V193" s="26"/>
      <c r="W193" s="26"/>
      <c r="X193" s="26"/>
      <c r="Y193" s="26"/>
      <c r="Z193" s="26" t="s">
        <v>14</v>
      </c>
      <c r="AA193" s="26"/>
      <c r="AB193" s="26"/>
      <c r="AC193" s="26"/>
      <c r="AD193" s="26"/>
      <c r="AE193" s="26" t="s">
        <v>136</v>
      </c>
      <c r="AF193" s="26"/>
      <c r="AG193" s="26"/>
      <c r="AH193" s="26"/>
      <c r="AI193" s="26"/>
      <c r="AJ193" s="26"/>
      <c r="AK193" s="26" t="s">
        <v>137</v>
      </c>
      <c r="AL193" s="26"/>
      <c r="AM193" s="26"/>
      <c r="AN193" s="26"/>
      <c r="AO193" s="26"/>
      <c r="AP193" s="26"/>
      <c r="AQ193" s="26" t="s">
        <v>138</v>
      </c>
      <c r="AR193" s="26"/>
      <c r="AS193" s="26"/>
      <c r="AT193" s="26"/>
      <c r="AU193" s="26"/>
      <c r="AV193" s="26"/>
      <c r="AW193" s="26" t="s">
        <v>98</v>
      </c>
      <c r="AX193" s="26"/>
      <c r="AY193" s="26"/>
      <c r="AZ193" s="26"/>
      <c r="BA193" s="26"/>
      <c r="BB193" s="26"/>
      <c r="BC193" s="26"/>
      <c r="BD193" s="26"/>
      <c r="BE193" s="26"/>
      <c r="BF193" s="26"/>
      <c r="BG193" s="26" t="s">
        <v>139</v>
      </c>
      <c r="BH193" s="26"/>
      <c r="BI193" s="26"/>
      <c r="BJ193" s="26"/>
      <c r="BK193" s="26"/>
      <c r="BL193" s="26"/>
    </row>
    <row r="194" spans="1:79" ht="39.9" customHeight="1" x14ac:dyDescent="0.25">
      <c r="A194" s="88"/>
      <c r="B194" s="88"/>
      <c r="C194" s="88"/>
      <c r="D194" s="88"/>
      <c r="E194" s="88"/>
      <c r="F194" s="88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 t="s">
        <v>17</v>
      </c>
      <c r="AX194" s="26"/>
      <c r="AY194" s="26"/>
      <c r="AZ194" s="26"/>
      <c r="BA194" s="26"/>
      <c r="BB194" s="26" t="s">
        <v>16</v>
      </c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</row>
    <row r="195" spans="1:79" ht="15" customHeight="1" x14ac:dyDescent="0.25">
      <c r="A195" s="26">
        <v>1</v>
      </c>
      <c r="B195" s="26"/>
      <c r="C195" s="26"/>
      <c r="D195" s="26"/>
      <c r="E195" s="26"/>
      <c r="F195" s="26"/>
      <c r="G195" s="26">
        <v>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>
        <v>3</v>
      </c>
      <c r="U195" s="26"/>
      <c r="V195" s="26"/>
      <c r="W195" s="26"/>
      <c r="X195" s="26"/>
      <c r="Y195" s="26"/>
      <c r="Z195" s="26">
        <v>4</v>
      </c>
      <c r="AA195" s="26"/>
      <c r="AB195" s="26"/>
      <c r="AC195" s="26"/>
      <c r="AD195" s="26"/>
      <c r="AE195" s="26">
        <v>5</v>
      </c>
      <c r="AF195" s="26"/>
      <c r="AG195" s="26"/>
      <c r="AH195" s="26"/>
      <c r="AI195" s="26"/>
      <c r="AJ195" s="26"/>
      <c r="AK195" s="26">
        <v>6</v>
      </c>
      <c r="AL195" s="26"/>
      <c r="AM195" s="26"/>
      <c r="AN195" s="26"/>
      <c r="AO195" s="26"/>
      <c r="AP195" s="26"/>
      <c r="AQ195" s="26">
        <v>7</v>
      </c>
      <c r="AR195" s="26"/>
      <c r="AS195" s="26"/>
      <c r="AT195" s="26"/>
      <c r="AU195" s="26"/>
      <c r="AV195" s="26"/>
      <c r="AW195" s="26">
        <v>8</v>
      </c>
      <c r="AX195" s="26"/>
      <c r="AY195" s="26"/>
      <c r="AZ195" s="26"/>
      <c r="BA195" s="26"/>
      <c r="BB195" s="26">
        <v>9</v>
      </c>
      <c r="BC195" s="26"/>
      <c r="BD195" s="26"/>
      <c r="BE195" s="26"/>
      <c r="BF195" s="26"/>
      <c r="BG195" s="26">
        <v>10</v>
      </c>
      <c r="BH195" s="26"/>
      <c r="BI195" s="26"/>
      <c r="BJ195" s="26"/>
      <c r="BK195" s="26"/>
      <c r="BL195" s="26"/>
    </row>
    <row r="196" spans="1:79" s="1" customFormat="1" ht="12" hidden="1" customHeight="1" x14ac:dyDescent="0.25">
      <c r="A196" s="45" t="s">
        <v>64</v>
      </c>
      <c r="B196" s="45"/>
      <c r="C196" s="45"/>
      <c r="D196" s="45"/>
      <c r="E196" s="45"/>
      <c r="F196" s="45"/>
      <c r="G196" s="84" t="s">
        <v>57</v>
      </c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46" t="s">
        <v>80</v>
      </c>
      <c r="U196" s="46"/>
      <c r="V196" s="46"/>
      <c r="W196" s="46"/>
      <c r="X196" s="46"/>
      <c r="Y196" s="46"/>
      <c r="Z196" s="46" t="s">
        <v>81</v>
      </c>
      <c r="AA196" s="46"/>
      <c r="AB196" s="46"/>
      <c r="AC196" s="46"/>
      <c r="AD196" s="46"/>
      <c r="AE196" s="46" t="s">
        <v>82</v>
      </c>
      <c r="AF196" s="46"/>
      <c r="AG196" s="46"/>
      <c r="AH196" s="46"/>
      <c r="AI196" s="46"/>
      <c r="AJ196" s="46"/>
      <c r="AK196" s="46" t="s">
        <v>83</v>
      </c>
      <c r="AL196" s="46"/>
      <c r="AM196" s="46"/>
      <c r="AN196" s="46"/>
      <c r="AO196" s="46"/>
      <c r="AP196" s="46"/>
      <c r="AQ196" s="89" t="s">
        <v>99</v>
      </c>
      <c r="AR196" s="46"/>
      <c r="AS196" s="46"/>
      <c r="AT196" s="46"/>
      <c r="AU196" s="46"/>
      <c r="AV196" s="46"/>
      <c r="AW196" s="46" t="s">
        <v>84</v>
      </c>
      <c r="AX196" s="46"/>
      <c r="AY196" s="46"/>
      <c r="AZ196" s="46"/>
      <c r="BA196" s="46"/>
      <c r="BB196" s="46" t="s">
        <v>85</v>
      </c>
      <c r="BC196" s="46"/>
      <c r="BD196" s="46"/>
      <c r="BE196" s="46"/>
      <c r="BF196" s="46"/>
      <c r="BG196" s="89" t="s">
        <v>100</v>
      </c>
      <c r="BH196" s="46"/>
      <c r="BI196" s="46"/>
      <c r="BJ196" s="46"/>
      <c r="BK196" s="46"/>
      <c r="BL196" s="46"/>
      <c r="CA196" s="1" t="s">
        <v>50</v>
      </c>
    </row>
    <row r="197" spans="1:79" s="6" customFormat="1" ht="12.75" customHeight="1" x14ac:dyDescent="0.25">
      <c r="A197" s="85"/>
      <c r="B197" s="85"/>
      <c r="C197" s="85"/>
      <c r="D197" s="85"/>
      <c r="E197" s="85"/>
      <c r="F197" s="85"/>
      <c r="G197" s="81" t="s">
        <v>147</v>
      </c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>
        <f>IF(ISNUMBER(AK197),AK197,0)-IF(ISNUMBER(AE197),AE197,0)</f>
        <v>0</v>
      </c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>
        <f>IF(ISNUMBER(Z197),Z197,0)+IF(ISNUMBER(AK197),AK197,0)</f>
        <v>0</v>
      </c>
      <c r="BH197" s="86"/>
      <c r="BI197" s="86"/>
      <c r="BJ197" s="86"/>
      <c r="BK197" s="86"/>
      <c r="BL197" s="86"/>
      <c r="CA197" s="6" t="s">
        <v>51</v>
      </c>
    </row>
    <row r="199" spans="1:79" ht="14.25" customHeight="1" x14ac:dyDescent="0.25">
      <c r="A199" s="27" t="s">
        <v>206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15" customHeight="1" x14ac:dyDescent="0.25">
      <c r="A200" s="87" t="s">
        <v>187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</row>
    <row r="201" spans="1:79" ht="18" customHeight="1" x14ac:dyDescent="0.25">
      <c r="A201" s="26" t="s">
        <v>135</v>
      </c>
      <c r="B201" s="26"/>
      <c r="C201" s="26"/>
      <c r="D201" s="26"/>
      <c r="E201" s="26"/>
      <c r="F201" s="26"/>
      <c r="G201" s="26" t="s">
        <v>19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 t="s">
        <v>193</v>
      </c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 t="s">
        <v>203</v>
      </c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</row>
    <row r="202" spans="1:79" ht="42.9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 t="s">
        <v>140</v>
      </c>
      <c r="R202" s="26"/>
      <c r="S202" s="26"/>
      <c r="T202" s="26"/>
      <c r="U202" s="26"/>
      <c r="V202" s="88" t="s">
        <v>141</v>
      </c>
      <c r="W202" s="88"/>
      <c r="X202" s="88"/>
      <c r="Y202" s="88"/>
      <c r="Z202" s="26" t="s">
        <v>142</v>
      </c>
      <c r="AA202" s="26"/>
      <c r="AB202" s="26"/>
      <c r="AC202" s="26"/>
      <c r="AD202" s="26"/>
      <c r="AE202" s="26"/>
      <c r="AF202" s="26"/>
      <c r="AG202" s="26"/>
      <c r="AH202" s="26"/>
      <c r="AI202" s="26"/>
      <c r="AJ202" s="26" t="s">
        <v>143</v>
      </c>
      <c r="AK202" s="26"/>
      <c r="AL202" s="26"/>
      <c r="AM202" s="26"/>
      <c r="AN202" s="26"/>
      <c r="AO202" s="26" t="s">
        <v>20</v>
      </c>
      <c r="AP202" s="26"/>
      <c r="AQ202" s="26"/>
      <c r="AR202" s="26"/>
      <c r="AS202" s="26"/>
      <c r="AT202" s="88" t="s">
        <v>144</v>
      </c>
      <c r="AU202" s="88"/>
      <c r="AV202" s="88"/>
      <c r="AW202" s="88"/>
      <c r="AX202" s="26" t="s">
        <v>142</v>
      </c>
      <c r="AY202" s="26"/>
      <c r="AZ202" s="26"/>
      <c r="BA202" s="26"/>
      <c r="BB202" s="26"/>
      <c r="BC202" s="26"/>
      <c r="BD202" s="26"/>
      <c r="BE202" s="26"/>
      <c r="BF202" s="26"/>
      <c r="BG202" s="26"/>
      <c r="BH202" s="26" t="s">
        <v>145</v>
      </c>
      <c r="BI202" s="26"/>
      <c r="BJ202" s="26"/>
      <c r="BK202" s="26"/>
      <c r="BL202" s="26"/>
    </row>
    <row r="203" spans="1:79" ht="63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88"/>
      <c r="W203" s="88"/>
      <c r="X203" s="88"/>
      <c r="Y203" s="88"/>
      <c r="Z203" s="26" t="s">
        <v>17</v>
      </c>
      <c r="AA203" s="26"/>
      <c r="AB203" s="26"/>
      <c r="AC203" s="26"/>
      <c r="AD203" s="26"/>
      <c r="AE203" s="26" t="s">
        <v>16</v>
      </c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88"/>
      <c r="AU203" s="88"/>
      <c r="AV203" s="88"/>
      <c r="AW203" s="88"/>
      <c r="AX203" s="26" t="s">
        <v>17</v>
      </c>
      <c r="AY203" s="26"/>
      <c r="AZ203" s="26"/>
      <c r="BA203" s="26"/>
      <c r="BB203" s="26"/>
      <c r="BC203" s="26" t="s">
        <v>16</v>
      </c>
      <c r="BD203" s="26"/>
      <c r="BE203" s="26"/>
      <c r="BF203" s="26"/>
      <c r="BG203" s="26"/>
      <c r="BH203" s="26"/>
      <c r="BI203" s="26"/>
      <c r="BJ203" s="26"/>
      <c r="BK203" s="26"/>
      <c r="BL203" s="26"/>
    </row>
    <row r="204" spans="1:79" ht="15" customHeight="1" x14ac:dyDescent="0.25">
      <c r="A204" s="26">
        <v>1</v>
      </c>
      <c r="B204" s="26"/>
      <c r="C204" s="26"/>
      <c r="D204" s="26"/>
      <c r="E204" s="26"/>
      <c r="F204" s="26"/>
      <c r="G204" s="26">
        <v>2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>
        <v>3</v>
      </c>
      <c r="R204" s="26"/>
      <c r="S204" s="26"/>
      <c r="T204" s="26"/>
      <c r="U204" s="26"/>
      <c r="V204" s="26">
        <v>4</v>
      </c>
      <c r="W204" s="26"/>
      <c r="X204" s="26"/>
      <c r="Y204" s="26"/>
      <c r="Z204" s="26">
        <v>5</v>
      </c>
      <c r="AA204" s="26"/>
      <c r="AB204" s="26"/>
      <c r="AC204" s="26"/>
      <c r="AD204" s="26"/>
      <c r="AE204" s="26">
        <v>6</v>
      </c>
      <c r="AF204" s="26"/>
      <c r="AG204" s="26"/>
      <c r="AH204" s="26"/>
      <c r="AI204" s="26"/>
      <c r="AJ204" s="26">
        <v>7</v>
      </c>
      <c r="AK204" s="26"/>
      <c r="AL204" s="26"/>
      <c r="AM204" s="26"/>
      <c r="AN204" s="26"/>
      <c r="AO204" s="26">
        <v>8</v>
      </c>
      <c r="AP204" s="26"/>
      <c r="AQ204" s="26"/>
      <c r="AR204" s="26"/>
      <c r="AS204" s="26"/>
      <c r="AT204" s="26">
        <v>9</v>
      </c>
      <c r="AU204" s="26"/>
      <c r="AV204" s="26"/>
      <c r="AW204" s="26"/>
      <c r="AX204" s="26">
        <v>10</v>
      </c>
      <c r="AY204" s="26"/>
      <c r="AZ204" s="26"/>
      <c r="BA204" s="26"/>
      <c r="BB204" s="26"/>
      <c r="BC204" s="26">
        <v>11</v>
      </c>
      <c r="BD204" s="26"/>
      <c r="BE204" s="26"/>
      <c r="BF204" s="26"/>
      <c r="BG204" s="26"/>
      <c r="BH204" s="26">
        <v>12</v>
      </c>
      <c r="BI204" s="26"/>
      <c r="BJ204" s="26"/>
      <c r="BK204" s="26"/>
      <c r="BL204" s="26"/>
    </row>
    <row r="205" spans="1:79" s="1" customFormat="1" ht="12" hidden="1" customHeight="1" x14ac:dyDescent="0.25">
      <c r="A205" s="45" t="s">
        <v>64</v>
      </c>
      <c r="B205" s="45"/>
      <c r="C205" s="45"/>
      <c r="D205" s="45"/>
      <c r="E205" s="45"/>
      <c r="F205" s="45"/>
      <c r="G205" s="84" t="s">
        <v>57</v>
      </c>
      <c r="H205" s="84"/>
      <c r="I205" s="84"/>
      <c r="J205" s="84"/>
      <c r="K205" s="84"/>
      <c r="L205" s="84"/>
      <c r="M205" s="84"/>
      <c r="N205" s="84"/>
      <c r="O205" s="84"/>
      <c r="P205" s="84"/>
      <c r="Q205" s="46" t="s">
        <v>80</v>
      </c>
      <c r="R205" s="46"/>
      <c r="S205" s="46"/>
      <c r="T205" s="46"/>
      <c r="U205" s="46"/>
      <c r="V205" s="46" t="s">
        <v>81</v>
      </c>
      <c r="W205" s="46"/>
      <c r="X205" s="46"/>
      <c r="Y205" s="46"/>
      <c r="Z205" s="46" t="s">
        <v>82</v>
      </c>
      <c r="AA205" s="46"/>
      <c r="AB205" s="46"/>
      <c r="AC205" s="46"/>
      <c r="AD205" s="46"/>
      <c r="AE205" s="46" t="s">
        <v>83</v>
      </c>
      <c r="AF205" s="46"/>
      <c r="AG205" s="46"/>
      <c r="AH205" s="46"/>
      <c r="AI205" s="46"/>
      <c r="AJ205" s="89" t="s">
        <v>101</v>
      </c>
      <c r="AK205" s="46"/>
      <c r="AL205" s="46"/>
      <c r="AM205" s="46"/>
      <c r="AN205" s="46"/>
      <c r="AO205" s="46" t="s">
        <v>84</v>
      </c>
      <c r="AP205" s="46"/>
      <c r="AQ205" s="46"/>
      <c r="AR205" s="46"/>
      <c r="AS205" s="46"/>
      <c r="AT205" s="89" t="s">
        <v>102</v>
      </c>
      <c r="AU205" s="46"/>
      <c r="AV205" s="46"/>
      <c r="AW205" s="46"/>
      <c r="AX205" s="46" t="s">
        <v>85</v>
      </c>
      <c r="AY205" s="46"/>
      <c r="AZ205" s="46"/>
      <c r="BA205" s="46"/>
      <c r="BB205" s="46"/>
      <c r="BC205" s="46" t="s">
        <v>86</v>
      </c>
      <c r="BD205" s="46"/>
      <c r="BE205" s="46"/>
      <c r="BF205" s="46"/>
      <c r="BG205" s="46"/>
      <c r="BH205" s="89" t="s">
        <v>101</v>
      </c>
      <c r="BI205" s="46"/>
      <c r="BJ205" s="46"/>
      <c r="BK205" s="46"/>
      <c r="BL205" s="46"/>
      <c r="CA205" s="1" t="s">
        <v>52</v>
      </c>
    </row>
    <row r="206" spans="1:79" s="6" customFormat="1" ht="12.75" customHeight="1" x14ac:dyDescent="0.25">
      <c r="A206" s="85"/>
      <c r="B206" s="85"/>
      <c r="C206" s="85"/>
      <c r="D206" s="85"/>
      <c r="E206" s="85"/>
      <c r="F206" s="85"/>
      <c r="G206" s="81" t="s">
        <v>147</v>
      </c>
      <c r="H206" s="81"/>
      <c r="I206" s="81"/>
      <c r="J206" s="81"/>
      <c r="K206" s="81"/>
      <c r="L206" s="81"/>
      <c r="M206" s="81"/>
      <c r="N206" s="81"/>
      <c r="O206" s="81"/>
      <c r="P206" s="81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>
        <f>IF(ISNUMBER(Q206),Q206,0)-IF(ISNUMBER(Z206),Z206,0)</f>
        <v>0</v>
      </c>
      <c r="AK206" s="86"/>
      <c r="AL206" s="86"/>
      <c r="AM206" s="86"/>
      <c r="AN206" s="86"/>
      <c r="AO206" s="86"/>
      <c r="AP206" s="86"/>
      <c r="AQ206" s="86"/>
      <c r="AR206" s="86"/>
      <c r="AS206" s="86"/>
      <c r="AT206" s="86">
        <f>IF(ISNUMBER(V206),V206,0)-IF(ISNUMBER(Z206),Z206,0)-IF(ISNUMBER(AE206),AE206,0)</f>
        <v>0</v>
      </c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>
        <f>IF(ISNUMBER(AO206),AO206,0)-IF(ISNUMBER(AX206),AX206,0)</f>
        <v>0</v>
      </c>
      <c r="BI206" s="86"/>
      <c r="BJ206" s="86"/>
      <c r="BK206" s="86"/>
      <c r="BL206" s="86"/>
      <c r="CA206" s="6" t="s">
        <v>53</v>
      </c>
    </row>
    <row r="208" spans="1:79" ht="14.25" customHeight="1" x14ac:dyDescent="0.25">
      <c r="A208" s="27" t="s">
        <v>194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15" customHeight="1" x14ac:dyDescent="0.25">
      <c r="A209" s="87" t="s">
        <v>187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</row>
    <row r="210" spans="1:79" ht="42.9" customHeight="1" x14ac:dyDescent="0.25">
      <c r="A210" s="88" t="s">
        <v>135</v>
      </c>
      <c r="B210" s="88"/>
      <c r="C210" s="88"/>
      <c r="D210" s="88"/>
      <c r="E210" s="88"/>
      <c r="F210" s="88"/>
      <c r="G210" s="26" t="s">
        <v>19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 t="s">
        <v>15</v>
      </c>
      <c r="U210" s="26"/>
      <c r="V210" s="26"/>
      <c r="W210" s="26"/>
      <c r="X210" s="26"/>
      <c r="Y210" s="26"/>
      <c r="Z210" s="26" t="s">
        <v>14</v>
      </c>
      <c r="AA210" s="26"/>
      <c r="AB210" s="26"/>
      <c r="AC210" s="26"/>
      <c r="AD210" s="26"/>
      <c r="AE210" s="26" t="s">
        <v>190</v>
      </c>
      <c r="AF210" s="26"/>
      <c r="AG210" s="26"/>
      <c r="AH210" s="26"/>
      <c r="AI210" s="26"/>
      <c r="AJ210" s="26"/>
      <c r="AK210" s="26" t="s">
        <v>195</v>
      </c>
      <c r="AL210" s="26"/>
      <c r="AM210" s="26"/>
      <c r="AN210" s="26"/>
      <c r="AO210" s="26"/>
      <c r="AP210" s="26"/>
      <c r="AQ210" s="26" t="s">
        <v>207</v>
      </c>
      <c r="AR210" s="26"/>
      <c r="AS210" s="26"/>
      <c r="AT210" s="26"/>
      <c r="AU210" s="26"/>
      <c r="AV210" s="26"/>
      <c r="AW210" s="26" t="s">
        <v>18</v>
      </c>
      <c r="AX210" s="26"/>
      <c r="AY210" s="26"/>
      <c r="AZ210" s="26"/>
      <c r="BA210" s="26"/>
      <c r="BB210" s="26"/>
      <c r="BC210" s="26"/>
      <c r="BD210" s="26"/>
      <c r="BE210" s="26" t="s">
        <v>156</v>
      </c>
      <c r="BF210" s="26"/>
      <c r="BG210" s="26"/>
      <c r="BH210" s="26"/>
      <c r="BI210" s="26"/>
      <c r="BJ210" s="26"/>
      <c r="BK210" s="26"/>
      <c r="BL210" s="26"/>
    </row>
    <row r="211" spans="1:79" ht="21.75" customHeight="1" x14ac:dyDescent="0.25">
      <c r="A211" s="88"/>
      <c r="B211" s="88"/>
      <c r="C211" s="88"/>
      <c r="D211" s="88"/>
      <c r="E211" s="88"/>
      <c r="F211" s="88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</row>
    <row r="212" spans="1:79" ht="15" customHeight="1" x14ac:dyDescent="0.25">
      <c r="A212" s="26">
        <v>1</v>
      </c>
      <c r="B212" s="26"/>
      <c r="C212" s="26"/>
      <c r="D212" s="26"/>
      <c r="E212" s="26"/>
      <c r="F212" s="26"/>
      <c r="G212" s="26">
        <v>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>
        <v>3</v>
      </c>
      <c r="U212" s="26"/>
      <c r="V212" s="26"/>
      <c r="W212" s="26"/>
      <c r="X212" s="26"/>
      <c r="Y212" s="26"/>
      <c r="Z212" s="26">
        <v>4</v>
      </c>
      <c r="AA212" s="26"/>
      <c r="AB212" s="26"/>
      <c r="AC212" s="26"/>
      <c r="AD212" s="26"/>
      <c r="AE212" s="26">
        <v>5</v>
      </c>
      <c r="AF212" s="26"/>
      <c r="AG212" s="26"/>
      <c r="AH212" s="26"/>
      <c r="AI212" s="26"/>
      <c r="AJ212" s="26"/>
      <c r="AK212" s="26">
        <v>6</v>
      </c>
      <c r="AL212" s="26"/>
      <c r="AM212" s="26"/>
      <c r="AN212" s="26"/>
      <c r="AO212" s="26"/>
      <c r="AP212" s="26"/>
      <c r="AQ212" s="26">
        <v>7</v>
      </c>
      <c r="AR212" s="26"/>
      <c r="AS212" s="26"/>
      <c r="AT212" s="26"/>
      <c r="AU212" s="26"/>
      <c r="AV212" s="26"/>
      <c r="AW212" s="45">
        <v>8</v>
      </c>
      <c r="AX212" s="45"/>
      <c r="AY212" s="45"/>
      <c r="AZ212" s="45"/>
      <c r="BA212" s="45"/>
      <c r="BB212" s="45"/>
      <c r="BC212" s="45"/>
      <c r="BD212" s="45"/>
      <c r="BE212" s="45">
        <v>9</v>
      </c>
      <c r="BF212" s="45"/>
      <c r="BG212" s="45"/>
      <c r="BH212" s="45"/>
      <c r="BI212" s="45"/>
      <c r="BJ212" s="45"/>
      <c r="BK212" s="45"/>
      <c r="BL212" s="45"/>
    </row>
    <row r="213" spans="1:79" s="1" customFormat="1" ht="18.75" hidden="1" customHeight="1" x14ac:dyDescent="0.25">
      <c r="A213" s="45" t="s">
        <v>64</v>
      </c>
      <c r="B213" s="45"/>
      <c r="C213" s="45"/>
      <c r="D213" s="45"/>
      <c r="E213" s="45"/>
      <c r="F213" s="45"/>
      <c r="G213" s="84" t="s">
        <v>57</v>
      </c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46" t="s">
        <v>80</v>
      </c>
      <c r="U213" s="46"/>
      <c r="V213" s="46"/>
      <c r="W213" s="46"/>
      <c r="X213" s="46"/>
      <c r="Y213" s="46"/>
      <c r="Z213" s="46" t="s">
        <v>81</v>
      </c>
      <c r="AA213" s="46"/>
      <c r="AB213" s="46"/>
      <c r="AC213" s="46"/>
      <c r="AD213" s="46"/>
      <c r="AE213" s="46" t="s">
        <v>82</v>
      </c>
      <c r="AF213" s="46"/>
      <c r="AG213" s="46"/>
      <c r="AH213" s="46"/>
      <c r="AI213" s="46"/>
      <c r="AJ213" s="46"/>
      <c r="AK213" s="46" t="s">
        <v>83</v>
      </c>
      <c r="AL213" s="46"/>
      <c r="AM213" s="46"/>
      <c r="AN213" s="46"/>
      <c r="AO213" s="46"/>
      <c r="AP213" s="46"/>
      <c r="AQ213" s="46" t="s">
        <v>84</v>
      </c>
      <c r="AR213" s="46"/>
      <c r="AS213" s="46"/>
      <c r="AT213" s="46"/>
      <c r="AU213" s="46"/>
      <c r="AV213" s="46"/>
      <c r="AW213" s="84" t="s">
        <v>87</v>
      </c>
      <c r="AX213" s="84"/>
      <c r="AY213" s="84"/>
      <c r="AZ213" s="84"/>
      <c r="BA213" s="84"/>
      <c r="BB213" s="84"/>
      <c r="BC213" s="84"/>
      <c r="BD213" s="84"/>
      <c r="BE213" s="84" t="s">
        <v>88</v>
      </c>
      <c r="BF213" s="84"/>
      <c r="BG213" s="84"/>
      <c r="BH213" s="84"/>
      <c r="BI213" s="84"/>
      <c r="BJ213" s="84"/>
      <c r="BK213" s="84"/>
      <c r="BL213" s="84"/>
      <c r="CA213" s="1" t="s">
        <v>54</v>
      </c>
    </row>
    <row r="214" spans="1:79" s="6" customFormat="1" ht="12.75" customHeight="1" x14ac:dyDescent="0.25">
      <c r="A214" s="85"/>
      <c r="B214" s="85"/>
      <c r="C214" s="85"/>
      <c r="D214" s="85"/>
      <c r="E214" s="85"/>
      <c r="F214" s="85"/>
      <c r="G214" s="81" t="s">
        <v>147</v>
      </c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CA214" s="6" t="s">
        <v>55</v>
      </c>
    </row>
    <row r="216" spans="1:79" ht="14.25" customHeight="1" x14ac:dyDescent="0.25">
      <c r="A216" s="27" t="s">
        <v>208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</row>
    <row r="218" spans="1:79" ht="1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79" hidden="1" x14ac:dyDescent="0.25"/>
    <row r="220" spans="1:79" ht="13.8" x14ac:dyDescent="0.25">
      <c r="A220" s="27" t="s">
        <v>223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13.8" x14ac:dyDescent="0.25">
      <c r="A221" s="27" t="s">
        <v>196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</row>
    <row r="223" spans="1:79" ht="1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58" hidden="1" x14ac:dyDescent="0.25"/>
    <row r="226" spans="1:58" ht="18.899999999999999" customHeight="1" x14ac:dyDescent="0.25">
      <c r="A226" s="72" t="s">
        <v>245</v>
      </c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22"/>
      <c r="AC226" s="22"/>
      <c r="AD226" s="22"/>
      <c r="AE226" s="22"/>
      <c r="AF226" s="22"/>
      <c r="AG226" s="22"/>
      <c r="AH226" s="79"/>
      <c r="AI226" s="79"/>
      <c r="AJ226" s="79"/>
      <c r="AK226" s="79"/>
      <c r="AL226" s="79"/>
      <c r="AM226" s="79"/>
      <c r="AN226" s="79"/>
      <c r="AO226" s="79"/>
      <c r="AP226" s="79"/>
      <c r="AQ226" s="22"/>
      <c r="AR226" s="22"/>
      <c r="AS226" s="22"/>
      <c r="AT226" s="22"/>
      <c r="AU226" s="80" t="s">
        <v>246</v>
      </c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</row>
    <row r="227" spans="1:58" ht="12.75" customHeight="1" x14ac:dyDescent="0.25">
      <c r="AB227" s="23"/>
      <c r="AC227" s="23"/>
      <c r="AD227" s="23"/>
      <c r="AE227" s="23"/>
      <c r="AF227" s="23"/>
      <c r="AG227" s="23"/>
      <c r="AH227" s="77" t="s">
        <v>1</v>
      </c>
      <c r="AI227" s="77"/>
      <c r="AJ227" s="77"/>
      <c r="AK227" s="77"/>
      <c r="AL227" s="77"/>
      <c r="AM227" s="77"/>
      <c r="AN227" s="77"/>
      <c r="AO227" s="77"/>
      <c r="AP227" s="77"/>
      <c r="AQ227" s="23"/>
      <c r="AR227" s="23"/>
      <c r="AS227" s="23"/>
      <c r="AT227" s="23"/>
      <c r="AU227" s="77" t="s">
        <v>160</v>
      </c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</row>
    <row r="228" spans="1:58" ht="13.8" x14ac:dyDescent="0.25">
      <c r="AB228" s="23"/>
      <c r="AC228" s="23"/>
      <c r="AD228" s="23"/>
      <c r="AE228" s="23"/>
      <c r="AF228" s="23"/>
      <c r="AG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3"/>
      <c r="AR228" s="23"/>
      <c r="AS228" s="23"/>
      <c r="AT228" s="23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</row>
    <row r="229" spans="1:58" ht="18" customHeight="1" x14ac:dyDescent="0.25">
      <c r="A229" s="72" t="s">
        <v>184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23"/>
      <c r="AC229" s="23"/>
      <c r="AD229" s="23"/>
      <c r="AE229" s="23"/>
      <c r="AF229" s="23"/>
      <c r="AG229" s="23"/>
      <c r="AH229" s="74"/>
      <c r="AI229" s="74"/>
      <c r="AJ229" s="74"/>
      <c r="AK229" s="74"/>
      <c r="AL229" s="74"/>
      <c r="AM229" s="74"/>
      <c r="AN229" s="74"/>
      <c r="AO229" s="74"/>
      <c r="AP229" s="74"/>
      <c r="AQ229" s="23"/>
      <c r="AR229" s="23"/>
      <c r="AS229" s="23"/>
      <c r="AT229" s="23"/>
      <c r="AU229" s="75" t="s">
        <v>185</v>
      </c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</row>
    <row r="230" spans="1:58" ht="12" customHeight="1" x14ac:dyDescent="0.25">
      <c r="AB230" s="23"/>
      <c r="AC230" s="23"/>
      <c r="AD230" s="23"/>
      <c r="AE230" s="23"/>
      <c r="AF230" s="23"/>
      <c r="AG230" s="23"/>
      <c r="AH230" s="77" t="s">
        <v>1</v>
      </c>
      <c r="AI230" s="77"/>
      <c r="AJ230" s="77"/>
      <c r="AK230" s="77"/>
      <c r="AL230" s="77"/>
      <c r="AM230" s="77"/>
      <c r="AN230" s="77"/>
      <c r="AO230" s="77"/>
      <c r="AP230" s="77"/>
      <c r="AQ230" s="23"/>
      <c r="AR230" s="23"/>
      <c r="AS230" s="23"/>
      <c r="AT230" s="23"/>
      <c r="AU230" s="77" t="s">
        <v>160</v>
      </c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</row>
  </sheetData>
  <mergeCells count="1367">
    <mergeCell ref="AO94:AS94"/>
    <mergeCell ref="AT94:AX94"/>
    <mergeCell ref="AY94:BC94"/>
    <mergeCell ref="BD94:BH94"/>
    <mergeCell ref="AZ123:BD123"/>
    <mergeCell ref="AZ124:BD124"/>
    <mergeCell ref="AZ125:BD125"/>
    <mergeCell ref="AZ126:BD126"/>
    <mergeCell ref="AZ127:BD127"/>
    <mergeCell ref="AZ128:BD128"/>
    <mergeCell ref="AZ129:BD129"/>
    <mergeCell ref="AZ130:BD130"/>
    <mergeCell ref="AZ131:BD131"/>
    <mergeCell ref="AZ132:BD132"/>
    <mergeCell ref="AZ133:BD133"/>
    <mergeCell ref="AZ134:BD134"/>
    <mergeCell ref="BE123:BI123"/>
    <mergeCell ref="BE124:BI124"/>
    <mergeCell ref="BE125:BI125"/>
    <mergeCell ref="BE126:BI126"/>
    <mergeCell ref="BE127:BI127"/>
    <mergeCell ref="BE128:BI128"/>
    <mergeCell ref="BE129:BI129"/>
    <mergeCell ref="BE130:BI130"/>
    <mergeCell ref="BE131:BI131"/>
    <mergeCell ref="BE132:BI132"/>
    <mergeCell ref="BE133:BI133"/>
    <mergeCell ref="BE134:BI134"/>
    <mergeCell ref="AP128:AT128"/>
    <mergeCell ref="AP129:AT129"/>
    <mergeCell ref="AP130:AT130"/>
    <mergeCell ref="AP131:AT131"/>
    <mergeCell ref="AP132:AT132"/>
    <mergeCell ref="AP133:AT133"/>
    <mergeCell ref="AP134:AT134"/>
    <mergeCell ref="AU123:AY123"/>
    <mergeCell ref="AU124:AY124"/>
    <mergeCell ref="AU125:AY125"/>
    <mergeCell ref="AU126:AY126"/>
    <mergeCell ref="AU127:AY127"/>
    <mergeCell ref="AU128:AY128"/>
    <mergeCell ref="AU129:AY129"/>
    <mergeCell ref="AU130:AY130"/>
    <mergeCell ref="AU131:AY131"/>
    <mergeCell ref="AU132:AY132"/>
    <mergeCell ref="AU133:AY133"/>
    <mergeCell ref="AU134:AY134"/>
    <mergeCell ref="AF128:AJ128"/>
    <mergeCell ref="AF129:AJ129"/>
    <mergeCell ref="AF130:AJ130"/>
    <mergeCell ref="AF131:AJ131"/>
    <mergeCell ref="AF132:AJ132"/>
    <mergeCell ref="AF133:AJ133"/>
    <mergeCell ref="AF134:AJ134"/>
    <mergeCell ref="AK123:AO123"/>
    <mergeCell ref="AK124:AO124"/>
    <mergeCell ref="AK125:AO125"/>
    <mergeCell ref="AK126:AO126"/>
    <mergeCell ref="AK127:AO127"/>
    <mergeCell ref="AK128:AO128"/>
    <mergeCell ref="AK129:AO129"/>
    <mergeCell ref="AK130:AO130"/>
    <mergeCell ref="AK131:AO131"/>
    <mergeCell ref="AK132:AO132"/>
    <mergeCell ref="AK133:AO133"/>
    <mergeCell ref="AK134:AO134"/>
    <mergeCell ref="D133:P133"/>
    <mergeCell ref="D134:P134"/>
    <mergeCell ref="Q123:U123"/>
    <mergeCell ref="Q124:U124"/>
    <mergeCell ref="Q125:U125"/>
    <mergeCell ref="Q126:U126"/>
    <mergeCell ref="Q127:U127"/>
    <mergeCell ref="Q128:U128"/>
    <mergeCell ref="Q129:U129"/>
    <mergeCell ref="Q130:U130"/>
    <mergeCell ref="Q131:U131"/>
    <mergeCell ref="Q132:U132"/>
    <mergeCell ref="Q133:U133"/>
    <mergeCell ref="Q134:U134"/>
    <mergeCell ref="V123:AE123"/>
    <mergeCell ref="V124:AE124"/>
    <mergeCell ref="V125:AE125"/>
    <mergeCell ref="V126:AE126"/>
    <mergeCell ref="V127:AE127"/>
    <mergeCell ref="V128:AE128"/>
    <mergeCell ref="V129:AE129"/>
    <mergeCell ref="V130:AE130"/>
    <mergeCell ref="V131:AE131"/>
    <mergeCell ref="V132:AE132"/>
    <mergeCell ref="V133:AE133"/>
    <mergeCell ref="V134:AE134"/>
    <mergeCell ref="BT104:BX104"/>
    <mergeCell ref="BT105:BX105"/>
    <mergeCell ref="BT106:BX106"/>
    <mergeCell ref="BT107:BX107"/>
    <mergeCell ref="BT108:BX108"/>
    <mergeCell ref="BT109:BX109"/>
    <mergeCell ref="BT110:BX110"/>
    <mergeCell ref="BT111:BX111"/>
    <mergeCell ref="BT112:BX112"/>
    <mergeCell ref="BT113:BX113"/>
    <mergeCell ref="BT114:BX114"/>
    <mergeCell ref="BT115:BX115"/>
    <mergeCell ref="A123:C123"/>
    <mergeCell ref="A124:C124"/>
    <mergeCell ref="A125:C125"/>
    <mergeCell ref="A126:C126"/>
    <mergeCell ref="A127:C127"/>
    <mergeCell ref="D123:P123"/>
    <mergeCell ref="D124:P124"/>
    <mergeCell ref="D125:P125"/>
    <mergeCell ref="D126:P126"/>
    <mergeCell ref="D127:P127"/>
    <mergeCell ref="AF123:AJ123"/>
    <mergeCell ref="AF124:AJ124"/>
    <mergeCell ref="AF125:AJ125"/>
    <mergeCell ref="AF126:AJ126"/>
    <mergeCell ref="AF127:AJ127"/>
    <mergeCell ref="AP123:AT123"/>
    <mergeCell ref="AP124:AT124"/>
    <mergeCell ref="AP125:AT125"/>
    <mergeCell ref="AP126:AT126"/>
    <mergeCell ref="AP127:AT127"/>
    <mergeCell ref="BJ104:BN104"/>
    <mergeCell ref="BJ105:BN105"/>
    <mergeCell ref="BJ106:BN106"/>
    <mergeCell ref="BJ107:BN107"/>
    <mergeCell ref="BJ108:BN108"/>
    <mergeCell ref="BJ109:BN109"/>
    <mergeCell ref="BJ110:BN110"/>
    <mergeCell ref="BJ111:BN111"/>
    <mergeCell ref="BJ112:BN112"/>
    <mergeCell ref="BJ113:BN113"/>
    <mergeCell ref="BJ114:BN114"/>
    <mergeCell ref="BJ115:BN115"/>
    <mergeCell ref="BO104:BS104"/>
    <mergeCell ref="BO105:BS105"/>
    <mergeCell ref="BO106:BS106"/>
    <mergeCell ref="BO107:BS107"/>
    <mergeCell ref="BO108:BS108"/>
    <mergeCell ref="BO109:BS109"/>
    <mergeCell ref="BO110:BS110"/>
    <mergeCell ref="BO111:BS111"/>
    <mergeCell ref="BO112:BS112"/>
    <mergeCell ref="BO113:BS113"/>
    <mergeCell ref="BO114:BS114"/>
    <mergeCell ref="BO115:BS115"/>
    <mergeCell ref="AZ104:BD104"/>
    <mergeCell ref="AZ105:BD105"/>
    <mergeCell ref="AZ106:BD106"/>
    <mergeCell ref="AZ107:BD107"/>
    <mergeCell ref="AZ108:BD108"/>
    <mergeCell ref="AZ109:BD109"/>
    <mergeCell ref="AZ110:BD110"/>
    <mergeCell ref="AZ111:BD111"/>
    <mergeCell ref="AZ112:BD112"/>
    <mergeCell ref="AZ113:BD113"/>
    <mergeCell ref="AZ114:BD114"/>
    <mergeCell ref="AZ115:BD115"/>
    <mergeCell ref="BE104:BI104"/>
    <mergeCell ref="BE105:BI105"/>
    <mergeCell ref="BE106:BI106"/>
    <mergeCell ref="BE107:BI107"/>
    <mergeCell ref="BE108:BI108"/>
    <mergeCell ref="BE109:BI109"/>
    <mergeCell ref="BE110:BI110"/>
    <mergeCell ref="BE111:BI111"/>
    <mergeCell ref="BE112:BI112"/>
    <mergeCell ref="BE113:BI113"/>
    <mergeCell ref="BE114:BI114"/>
    <mergeCell ref="BE115:BI115"/>
    <mergeCell ref="AP104:AT104"/>
    <mergeCell ref="AP105:AT105"/>
    <mergeCell ref="AP106:AT106"/>
    <mergeCell ref="AP107:AT107"/>
    <mergeCell ref="AP108:AT108"/>
    <mergeCell ref="AP109:AT109"/>
    <mergeCell ref="AP110:AT110"/>
    <mergeCell ref="AP111:AT111"/>
    <mergeCell ref="AP112:AT112"/>
    <mergeCell ref="AP113:AT113"/>
    <mergeCell ref="AP114:AT114"/>
    <mergeCell ref="AP115:AT115"/>
    <mergeCell ref="AU104:AY104"/>
    <mergeCell ref="AU105:AY105"/>
    <mergeCell ref="AU106:AY106"/>
    <mergeCell ref="AU107:AY107"/>
    <mergeCell ref="AU108:AY108"/>
    <mergeCell ref="AU109:AY109"/>
    <mergeCell ref="AU110:AY110"/>
    <mergeCell ref="AU111:AY111"/>
    <mergeCell ref="AU112:AY112"/>
    <mergeCell ref="AU113:AY113"/>
    <mergeCell ref="AU114:AY114"/>
    <mergeCell ref="AU115:AY115"/>
    <mergeCell ref="AF104:AJ104"/>
    <mergeCell ref="AF105:AJ105"/>
    <mergeCell ref="AF106:AJ106"/>
    <mergeCell ref="AF107:AJ107"/>
    <mergeCell ref="AF108:AJ108"/>
    <mergeCell ref="AF109:AJ109"/>
    <mergeCell ref="AF110:AJ110"/>
    <mergeCell ref="AF111:AJ111"/>
    <mergeCell ref="AF112:AJ112"/>
    <mergeCell ref="AF113:AJ113"/>
    <mergeCell ref="AF114:AJ114"/>
    <mergeCell ref="AF115:AJ115"/>
    <mergeCell ref="AK104:AO104"/>
    <mergeCell ref="AK105:AO105"/>
    <mergeCell ref="AK106:AO106"/>
    <mergeCell ref="AK107:AO107"/>
    <mergeCell ref="AK108:AO108"/>
    <mergeCell ref="AK109:AO109"/>
    <mergeCell ref="AK110:AO110"/>
    <mergeCell ref="AK111:AO111"/>
    <mergeCell ref="AK112:AO112"/>
    <mergeCell ref="AK113:AO113"/>
    <mergeCell ref="AK114:AO114"/>
    <mergeCell ref="AK115:AO115"/>
    <mergeCell ref="Q104:U104"/>
    <mergeCell ref="Q105:U105"/>
    <mergeCell ref="Q106:U106"/>
    <mergeCell ref="Q107:U107"/>
    <mergeCell ref="Q108:U108"/>
    <mergeCell ref="Q109:U109"/>
    <mergeCell ref="Q110:U110"/>
    <mergeCell ref="Q111:U111"/>
    <mergeCell ref="Q112:U112"/>
    <mergeCell ref="Q113:U113"/>
    <mergeCell ref="Q114:U114"/>
    <mergeCell ref="Q115:U115"/>
    <mergeCell ref="V104:AE104"/>
    <mergeCell ref="V105:AE105"/>
    <mergeCell ref="V106:AE106"/>
    <mergeCell ref="V107:AE107"/>
    <mergeCell ref="V108:AE108"/>
    <mergeCell ref="V109:AE109"/>
    <mergeCell ref="V110:AE110"/>
    <mergeCell ref="V111:AE111"/>
    <mergeCell ref="V112:AE112"/>
    <mergeCell ref="V113:AE113"/>
    <mergeCell ref="V114:AE114"/>
    <mergeCell ref="V115:AE115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D104:P104"/>
    <mergeCell ref="D105:P105"/>
    <mergeCell ref="D106:P106"/>
    <mergeCell ref="D107:P107"/>
    <mergeCell ref="D108:P108"/>
    <mergeCell ref="D109:P109"/>
    <mergeCell ref="D110:P110"/>
    <mergeCell ref="D111:P111"/>
    <mergeCell ref="D112:P112"/>
    <mergeCell ref="D113:P113"/>
    <mergeCell ref="D114:P114"/>
    <mergeCell ref="D115:P115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1:AI91"/>
    <mergeCell ref="AJ91:AN91"/>
    <mergeCell ref="AO91:AS91"/>
    <mergeCell ref="AT91:AX91"/>
    <mergeCell ref="AY91:BC91"/>
    <mergeCell ref="BD91:BH91"/>
    <mergeCell ref="BQ86:BT86"/>
    <mergeCell ref="BU86:BY86"/>
    <mergeCell ref="A88:BL88"/>
    <mergeCell ref="A89:BH89"/>
    <mergeCell ref="A90:C91"/>
    <mergeCell ref="D90:T91"/>
    <mergeCell ref="U90:AN90"/>
    <mergeCell ref="AO90:BH90"/>
    <mergeCell ref="U91:Y91"/>
    <mergeCell ref="Z91:AD91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3:AS93"/>
    <mergeCell ref="AT93:AX93"/>
    <mergeCell ref="AY93:BC93"/>
    <mergeCell ref="BD93:BH93"/>
    <mergeCell ref="A95:C95"/>
    <mergeCell ref="D95:T95"/>
    <mergeCell ref="U95:Y95"/>
    <mergeCell ref="Z95:AD95"/>
    <mergeCell ref="AE95:AI95"/>
    <mergeCell ref="AJ95:AN95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92:C92"/>
    <mergeCell ref="D92:T92"/>
    <mergeCell ref="U92:Y92"/>
    <mergeCell ref="Z92:AD92"/>
    <mergeCell ref="AE92:AI92"/>
    <mergeCell ref="AJ92:AN92"/>
    <mergeCell ref="A94:C94"/>
    <mergeCell ref="D94:T94"/>
    <mergeCell ref="U94:Y94"/>
    <mergeCell ref="Z94:AD94"/>
    <mergeCell ref="AE94:AI94"/>
    <mergeCell ref="AJ94:AN94"/>
    <mergeCell ref="BJ100:BX100"/>
    <mergeCell ref="AF101:AJ101"/>
    <mergeCell ref="AK101:AO101"/>
    <mergeCell ref="AP101:AT101"/>
    <mergeCell ref="AU101:AY101"/>
    <mergeCell ref="AZ101:BD101"/>
    <mergeCell ref="BE101:BI101"/>
    <mergeCell ref="BJ101:BN101"/>
    <mergeCell ref="BO101:BS101"/>
    <mergeCell ref="BT101:BX101"/>
    <mergeCell ref="A100:C101"/>
    <mergeCell ref="D100:P101"/>
    <mergeCell ref="Q100:U101"/>
    <mergeCell ref="V100:AE101"/>
    <mergeCell ref="AF100:AT100"/>
    <mergeCell ref="AU100:BI100"/>
    <mergeCell ref="AO95:AS95"/>
    <mergeCell ref="AT95:AX95"/>
    <mergeCell ref="AY95:BC95"/>
    <mergeCell ref="BD95:BH95"/>
    <mergeCell ref="A98:BL98"/>
    <mergeCell ref="A99:BL99"/>
    <mergeCell ref="BE103:BI103"/>
    <mergeCell ref="BJ103:BN103"/>
    <mergeCell ref="BO103:BS103"/>
    <mergeCell ref="BT103:BX103"/>
    <mergeCell ref="A116:C116"/>
    <mergeCell ref="D116:P116"/>
    <mergeCell ref="Q116:U116"/>
    <mergeCell ref="V116:AE116"/>
    <mergeCell ref="AF116:AJ116"/>
    <mergeCell ref="AK116:AO116"/>
    <mergeCell ref="BT102:BX102"/>
    <mergeCell ref="A103:C103"/>
    <mergeCell ref="D103:P103"/>
    <mergeCell ref="Q103:U103"/>
    <mergeCell ref="V103:AE103"/>
    <mergeCell ref="AF103:AJ103"/>
    <mergeCell ref="AK103:AO103"/>
    <mergeCell ref="AP103:AT103"/>
    <mergeCell ref="AU103:AY103"/>
    <mergeCell ref="AZ103:BD103"/>
    <mergeCell ref="AP102:AT102"/>
    <mergeCell ref="AU102:AY102"/>
    <mergeCell ref="AZ102:BD102"/>
    <mergeCell ref="BE102:BI102"/>
    <mergeCell ref="BJ102:BN102"/>
    <mergeCell ref="BO102:BS102"/>
    <mergeCell ref="A102:C102"/>
    <mergeCell ref="D102:P102"/>
    <mergeCell ref="Q102:U102"/>
    <mergeCell ref="V102:AE102"/>
    <mergeCell ref="AF102:AJ102"/>
    <mergeCell ref="AK102:AO102"/>
    <mergeCell ref="A134:C134"/>
    <mergeCell ref="D128:P128"/>
    <mergeCell ref="D129:P129"/>
    <mergeCell ref="D130:P130"/>
    <mergeCell ref="D131:P131"/>
    <mergeCell ref="D132:P13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16:BX116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16:AT116"/>
    <mergeCell ref="AU116:AY116"/>
    <mergeCell ref="AZ116:BD116"/>
    <mergeCell ref="BE116:BI116"/>
    <mergeCell ref="BJ116:BN116"/>
    <mergeCell ref="BO116:BS116"/>
    <mergeCell ref="AP135:AT135"/>
    <mergeCell ref="AU135:AY135"/>
    <mergeCell ref="AZ135:BD135"/>
    <mergeCell ref="BE135:BI135"/>
    <mergeCell ref="A137:BL137"/>
    <mergeCell ref="A138:BR138"/>
    <mergeCell ref="AP122:AT122"/>
    <mergeCell ref="AU122:AY122"/>
    <mergeCell ref="AZ122:BD122"/>
    <mergeCell ref="BE122:BI122"/>
    <mergeCell ref="A135:C135"/>
    <mergeCell ref="D135:P135"/>
    <mergeCell ref="Q135:U135"/>
    <mergeCell ref="V135:AE135"/>
    <mergeCell ref="AF135:AJ135"/>
    <mergeCell ref="AK135:AO135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128:C128"/>
    <mergeCell ref="A129:C129"/>
    <mergeCell ref="A130:C130"/>
    <mergeCell ref="A131:C131"/>
    <mergeCell ref="A132:C132"/>
    <mergeCell ref="A133:C133"/>
    <mergeCell ref="AT141:AX141"/>
    <mergeCell ref="AY141:BC141"/>
    <mergeCell ref="BD141:BH141"/>
    <mergeCell ref="BI141:BM141"/>
    <mergeCell ref="BN141:BR141"/>
    <mergeCell ref="A142:T142"/>
    <mergeCell ref="U142:Y142"/>
    <mergeCell ref="Z142:AD142"/>
    <mergeCell ref="AE142:AI142"/>
    <mergeCell ref="AJ142:AN142"/>
    <mergeCell ref="A141:T141"/>
    <mergeCell ref="U141:Y141"/>
    <mergeCell ref="Z141:AD141"/>
    <mergeCell ref="AE141:AI141"/>
    <mergeCell ref="AJ141:AN141"/>
    <mergeCell ref="AO141:AS141"/>
    <mergeCell ref="AO140:AS140"/>
    <mergeCell ref="AT140:AX140"/>
    <mergeCell ref="AY140:BC140"/>
    <mergeCell ref="BD140:BH140"/>
    <mergeCell ref="BI140:BM140"/>
    <mergeCell ref="BN140:BR140"/>
    <mergeCell ref="A139:T140"/>
    <mergeCell ref="U139:AD139"/>
    <mergeCell ref="AE139:AN139"/>
    <mergeCell ref="AO139:AX139"/>
    <mergeCell ref="AY139:BH139"/>
    <mergeCell ref="BI139:BR139"/>
    <mergeCell ref="U140:Y140"/>
    <mergeCell ref="Z140:AD140"/>
    <mergeCell ref="AE140:AI140"/>
    <mergeCell ref="AJ140:AN140"/>
    <mergeCell ref="AF150:AH150"/>
    <mergeCell ref="AI150:AK150"/>
    <mergeCell ref="AL150:AN150"/>
    <mergeCell ref="AO150:AQ150"/>
    <mergeCell ref="AR150:AT150"/>
    <mergeCell ref="BG148:BL148"/>
    <mergeCell ref="AC149:AH149"/>
    <mergeCell ref="AO142:AS142"/>
    <mergeCell ref="AT142:AX142"/>
    <mergeCell ref="AY142:BC142"/>
    <mergeCell ref="BD142:BH142"/>
    <mergeCell ref="BI142:BM142"/>
    <mergeCell ref="BN142:BR142"/>
    <mergeCell ref="AU148:AZ148"/>
    <mergeCell ref="BA148:BF148"/>
    <mergeCell ref="AT143:AX143"/>
    <mergeCell ref="AY143:BC143"/>
    <mergeCell ref="BD143:BH143"/>
    <mergeCell ref="BI143:BM143"/>
    <mergeCell ref="BN143:BR143"/>
    <mergeCell ref="A147:BL147"/>
    <mergeCell ref="A144:T144"/>
    <mergeCell ref="U144:Y144"/>
    <mergeCell ref="Z144:AD144"/>
    <mergeCell ref="AE144:AI144"/>
    <mergeCell ref="A143:T143"/>
    <mergeCell ref="U143:Y143"/>
    <mergeCell ref="Z143:AD143"/>
    <mergeCell ref="AE143:AI143"/>
    <mergeCell ref="AJ143:AN143"/>
    <mergeCell ref="AO143:AS143"/>
    <mergeCell ref="AU149:AW150"/>
    <mergeCell ref="AX149:AZ150"/>
    <mergeCell ref="BA149:BC150"/>
    <mergeCell ref="BD149:BF150"/>
    <mergeCell ref="BG149:BI150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A151:C151"/>
    <mergeCell ref="D151:V151"/>
    <mergeCell ref="W151:Y151"/>
    <mergeCell ref="Z151:AB151"/>
    <mergeCell ref="A148:C150"/>
    <mergeCell ref="D148:V150"/>
    <mergeCell ref="W148:AH148"/>
    <mergeCell ref="AI148:AT148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59:BS159"/>
    <mergeCell ref="A160:F161"/>
    <mergeCell ref="G160:S161"/>
    <mergeCell ref="T160:Z161"/>
    <mergeCell ref="AA160:AO160"/>
    <mergeCell ref="AP160:BD160"/>
    <mergeCell ref="BE160:BS160"/>
    <mergeCell ref="AA161:AE161"/>
    <mergeCell ref="AF161:AJ161"/>
    <mergeCell ref="AK161:AO161"/>
    <mergeCell ref="W149:AB149"/>
    <mergeCell ref="AP162:AT162"/>
    <mergeCell ref="BJ149:BL150"/>
    <mergeCell ref="W150:Y150"/>
    <mergeCell ref="Z150:AB150"/>
    <mergeCell ref="AC150:AE150"/>
    <mergeCell ref="G164:S164"/>
    <mergeCell ref="T164:Z164"/>
    <mergeCell ref="AA164:AE164"/>
    <mergeCell ref="AF164:AJ164"/>
    <mergeCell ref="AK164:AO164"/>
    <mergeCell ref="BJ165:BN165"/>
    <mergeCell ref="BO165:BS165"/>
    <mergeCell ref="A165:F165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4:AT164"/>
    <mergeCell ref="AU164:AY164"/>
    <mergeCell ref="AZ164:BD164"/>
    <mergeCell ref="BE164:BI164"/>
    <mergeCell ref="A177:BL177"/>
    <mergeCell ref="A178:BM178"/>
    <mergeCell ref="A179:M180"/>
    <mergeCell ref="N179:U180"/>
    <mergeCell ref="V179:Z180"/>
    <mergeCell ref="AA179:AI179"/>
    <mergeCell ref="AJ179:AR179"/>
    <mergeCell ref="AS179:BA179"/>
    <mergeCell ref="BB179:BJ179"/>
    <mergeCell ref="BK179:BS179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P174:AT174"/>
    <mergeCell ref="AU174:AY174"/>
    <mergeCell ref="AZ174:BD174"/>
    <mergeCell ref="A174:F174"/>
    <mergeCell ref="BP181:BS181"/>
    <mergeCell ref="A182:M182"/>
    <mergeCell ref="N182:U182"/>
    <mergeCell ref="V182:Z182"/>
    <mergeCell ref="AA182:AE182"/>
    <mergeCell ref="AF182:AI182"/>
    <mergeCell ref="AJ182:AN182"/>
    <mergeCell ref="AO182:AR182"/>
    <mergeCell ref="AS182:AW182"/>
    <mergeCell ref="AX182:BA182"/>
    <mergeCell ref="AO181:AR181"/>
    <mergeCell ref="AS181:AW181"/>
    <mergeCell ref="AX181:BA181"/>
    <mergeCell ref="BB181:BF181"/>
    <mergeCell ref="BG181:BJ181"/>
    <mergeCell ref="BK181:BO181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AA180:AE180"/>
    <mergeCell ref="AF180:AI180"/>
    <mergeCell ref="AJ180:AN180"/>
    <mergeCell ref="AO180:AR180"/>
    <mergeCell ref="AS180:AW180"/>
    <mergeCell ref="AX180:BA180"/>
    <mergeCell ref="BP183:BS183"/>
    <mergeCell ref="A186:BL186"/>
    <mergeCell ref="A187:BL187"/>
    <mergeCell ref="A190:BL190"/>
    <mergeCell ref="A191:BL191"/>
    <mergeCell ref="A192:BL192"/>
    <mergeCell ref="AO183:AR183"/>
    <mergeCell ref="AS183:AW183"/>
    <mergeCell ref="AX183:BA183"/>
    <mergeCell ref="BB183:BF183"/>
    <mergeCell ref="BG183:BJ183"/>
    <mergeCell ref="BK183:BO183"/>
    <mergeCell ref="BB182:BF182"/>
    <mergeCell ref="BG182:BJ182"/>
    <mergeCell ref="BK182:BO182"/>
    <mergeCell ref="BP182:BS182"/>
    <mergeCell ref="A183:M183"/>
    <mergeCell ref="N183:U183"/>
    <mergeCell ref="V183:Z183"/>
    <mergeCell ref="AA183:AE183"/>
    <mergeCell ref="AF183:AI183"/>
    <mergeCell ref="AJ183:AN183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Q193:AV194"/>
    <mergeCell ref="AW193:BF193"/>
    <mergeCell ref="BG193:BL194"/>
    <mergeCell ref="AW194:BA194"/>
    <mergeCell ref="BB194:BF194"/>
    <mergeCell ref="A195:F195"/>
    <mergeCell ref="G195:S195"/>
    <mergeCell ref="T195:Y195"/>
    <mergeCell ref="Z195:AD195"/>
    <mergeCell ref="AE195:AJ195"/>
    <mergeCell ref="A193:F194"/>
    <mergeCell ref="G193:S194"/>
    <mergeCell ref="T193:Y194"/>
    <mergeCell ref="Z193:AD194"/>
    <mergeCell ref="AE193:AJ194"/>
    <mergeCell ref="AK193:AP194"/>
    <mergeCell ref="A200:BL200"/>
    <mergeCell ref="A201:F203"/>
    <mergeCell ref="G201:P203"/>
    <mergeCell ref="Q201:AN201"/>
    <mergeCell ref="AO201:BL201"/>
    <mergeCell ref="Q202:U203"/>
    <mergeCell ref="V202:Y203"/>
    <mergeCell ref="Z202:AI202"/>
    <mergeCell ref="AJ202:AN203"/>
    <mergeCell ref="AO202:AS203"/>
    <mergeCell ref="AK197:AP197"/>
    <mergeCell ref="AQ197:AV197"/>
    <mergeCell ref="AW197:BA197"/>
    <mergeCell ref="BB197:BF197"/>
    <mergeCell ref="BG197:BL197"/>
    <mergeCell ref="A199:BL199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T202:AW203"/>
    <mergeCell ref="AX202:BG202"/>
    <mergeCell ref="BH202:BL203"/>
    <mergeCell ref="Z203:AD203"/>
    <mergeCell ref="AE203:AI203"/>
    <mergeCell ref="AX203:BB203"/>
    <mergeCell ref="BC203:BG203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BE210:BL211"/>
    <mergeCell ref="A212:F212"/>
    <mergeCell ref="G212:S212"/>
    <mergeCell ref="T212:Y212"/>
    <mergeCell ref="Z212:AD212"/>
    <mergeCell ref="AE212:AJ212"/>
    <mergeCell ref="AK212:AP212"/>
    <mergeCell ref="AQ212:AV212"/>
    <mergeCell ref="AW212:BD212"/>
    <mergeCell ref="BE212:BL212"/>
    <mergeCell ref="A208:BL208"/>
    <mergeCell ref="A209:BL209"/>
    <mergeCell ref="A210:F211"/>
    <mergeCell ref="G210:S211"/>
    <mergeCell ref="T210:Y211"/>
    <mergeCell ref="Z210:AD211"/>
    <mergeCell ref="AE210:AJ211"/>
    <mergeCell ref="AK210:AP211"/>
    <mergeCell ref="AQ210:AV211"/>
    <mergeCell ref="AW210:BD211"/>
    <mergeCell ref="A220:BL220"/>
    <mergeCell ref="A221:BL221"/>
    <mergeCell ref="AQ213:AV213"/>
    <mergeCell ref="AW213:BD213"/>
    <mergeCell ref="BE213:BL213"/>
    <mergeCell ref="A214:F214"/>
    <mergeCell ref="G214:S214"/>
    <mergeCell ref="T214:Y214"/>
    <mergeCell ref="Z214:AD214"/>
    <mergeCell ref="AE214:AJ214"/>
    <mergeCell ref="AK214:AP214"/>
    <mergeCell ref="AQ214:AV214"/>
    <mergeCell ref="A213:F213"/>
    <mergeCell ref="G213:S213"/>
    <mergeCell ref="T213:Y213"/>
    <mergeCell ref="Z213:AD213"/>
    <mergeCell ref="AE213:AJ213"/>
    <mergeCell ref="AK213:AP213"/>
    <mergeCell ref="A229:AA229"/>
    <mergeCell ref="AH229:AP229"/>
    <mergeCell ref="AU229:BF229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AU226:BF226"/>
    <mergeCell ref="AH227:AP227"/>
    <mergeCell ref="AU227:BF227"/>
    <mergeCell ref="AW214:BD214"/>
    <mergeCell ref="BE214:BL214"/>
    <mergeCell ref="A216:BL216"/>
    <mergeCell ref="A217:BL217"/>
    <mergeCell ref="A68:D68"/>
    <mergeCell ref="E68:W68"/>
    <mergeCell ref="X68:AB68"/>
    <mergeCell ref="AC68:AG68"/>
    <mergeCell ref="AH68:AL68"/>
    <mergeCell ref="AM68:AQ68"/>
    <mergeCell ref="AR68:AV68"/>
    <mergeCell ref="BA154:BC154"/>
    <mergeCell ref="BD154:BF154"/>
    <mergeCell ref="BG154:BI154"/>
    <mergeCell ref="BJ154:BL154"/>
    <mergeCell ref="A154:C15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BN144:BR144"/>
    <mergeCell ref="AJ144:AN144"/>
    <mergeCell ref="AO144:AS144"/>
    <mergeCell ref="AT144:AX144"/>
    <mergeCell ref="AY144:BC144"/>
    <mergeCell ref="BD144:BH144"/>
    <mergeCell ref="BI144:BM144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U153:AW153"/>
    <mergeCell ref="AX153:AZ153"/>
    <mergeCell ref="BA153:BC153"/>
    <mergeCell ref="BD153:BF153"/>
    <mergeCell ref="BG153:BI153"/>
    <mergeCell ref="BJ153:BL153"/>
    <mergeCell ref="AI153:AK153"/>
    <mergeCell ref="AL153:AN153"/>
    <mergeCell ref="AO153:AQ153"/>
    <mergeCell ref="AR153:AT153"/>
    <mergeCell ref="AI149:AN149"/>
    <mergeCell ref="AO149:AT149"/>
    <mergeCell ref="G174:S174"/>
    <mergeCell ref="T174:Z174"/>
    <mergeCell ref="AA174:AE174"/>
    <mergeCell ref="AF174:AJ174"/>
    <mergeCell ref="AK174:AO174"/>
    <mergeCell ref="AP165:AT165"/>
    <mergeCell ref="AU165:AY165"/>
    <mergeCell ref="AZ165:BD165"/>
    <mergeCell ref="BE165:BI165"/>
    <mergeCell ref="G165:S165"/>
    <mergeCell ref="T165:Z165"/>
    <mergeCell ref="AA165:AE165"/>
    <mergeCell ref="AF165:AJ165"/>
    <mergeCell ref="AK165:AO165"/>
    <mergeCell ref="AU171:AY171"/>
    <mergeCell ref="AZ171:BD171"/>
    <mergeCell ref="AP170:AT170"/>
    <mergeCell ref="AU170:AY170"/>
    <mergeCell ref="AZ170:BD170"/>
    <mergeCell ref="G169:S170"/>
    <mergeCell ref="T169:Z170"/>
    <mergeCell ref="AA169:AO169"/>
    <mergeCell ref="AP169:BD169"/>
    <mergeCell ref="AA170:AE170"/>
    <mergeCell ref="AF170:AJ170"/>
    <mergeCell ref="AK170:AO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W154:Y154"/>
    <mergeCell ref="Z154:AB154"/>
    <mergeCell ref="AC154:AE154"/>
    <mergeCell ref="AF154:AH154"/>
    <mergeCell ref="AI154:AK154"/>
    <mergeCell ref="AC151:AE151"/>
    <mergeCell ref="AF151:AH151"/>
    <mergeCell ref="BJ164:BN164"/>
    <mergeCell ref="AU162:AY162"/>
    <mergeCell ref="AZ162:BD162"/>
    <mergeCell ref="BE162:BI162"/>
    <mergeCell ref="BJ162:BN162"/>
    <mergeCell ref="A157:BL157"/>
    <mergeCell ref="A158:BS158"/>
    <mergeCell ref="AO154:AQ154"/>
    <mergeCell ref="AR154:AT154"/>
    <mergeCell ref="AU154:AW154"/>
    <mergeCell ref="AX154:AZ154"/>
    <mergeCell ref="AL154:AN154"/>
    <mergeCell ref="D154:V154"/>
    <mergeCell ref="BO164:BS164"/>
    <mergeCell ref="A164:F164"/>
  </mergeCells>
  <conditionalFormatting sqref="A86 A153">
    <cfRule type="cellIs" dxfId="15" priority="13" stopIfTrue="1" operator="equal">
      <formula>A85</formula>
    </cfRule>
  </conditionalFormatting>
  <conditionalFormatting sqref="A135:C135">
    <cfRule type="cellIs" dxfId="14" priority="14" stopIfTrue="1" operator="equal">
      <formula>A122</formula>
    </cfRule>
    <cfRule type="cellIs" dxfId="13" priority="15" stopIfTrue="1" operator="equal">
      <formula>0</formula>
    </cfRule>
  </conditionalFormatting>
  <conditionalFormatting sqref="A96">
    <cfRule type="cellIs" dxfId="12" priority="17" stopIfTrue="1" operator="equal">
      <formula>A95</formula>
    </cfRule>
  </conditionalFormatting>
  <conditionalFormatting sqref="A154">
    <cfRule type="cellIs" dxfId="11" priority="10" stopIfTrue="1" operator="equal">
      <formula>A153</formula>
    </cfRule>
  </conditionalFormatting>
  <conditionalFormatting sqref="A116:C116">
    <cfRule type="cellIs" dxfId="10" priority="18" stopIfTrue="1" operator="equal">
      <formula>A103</formula>
    </cfRule>
    <cfRule type="cellIs" dxfId="9" priority="19" stopIfTrue="1" operator="equal">
      <formula>0</formula>
    </cfRule>
  </conditionalFormatting>
  <conditionalFormatting sqref="A125:A131">
    <cfRule type="cellIs" dxfId="8" priority="1" stopIfTrue="1" operator="equal">
      <formula>A124</formula>
    </cfRule>
    <cfRule type="cellIs" dxfId="7" priority="2" stopIfTrue="1" operator="equal">
      <formula>0</formula>
    </cfRule>
  </conditionalFormatting>
  <conditionalFormatting sqref="A104:C104 A105">
    <cfRule type="cellIs" dxfId="6" priority="7" stopIfTrue="1" operator="equal">
      <formula>A103</formula>
    </cfRule>
    <cfRule type="cellIs" dxfId="5" priority="8" stopIfTrue="1" operator="equal">
      <formula>0</formula>
    </cfRule>
  </conditionalFormatting>
  <conditionalFormatting sqref="A106:A112">
    <cfRule type="cellIs" dxfId="4" priority="5" stopIfTrue="1" operator="equal">
      <formula>A105</formula>
    </cfRule>
    <cfRule type="cellIs" dxfId="3" priority="6" stopIfTrue="1" operator="equal">
      <formula>0</formula>
    </cfRule>
  </conditionalFormatting>
  <conditionalFormatting sqref="A123:C123 A124">
    <cfRule type="cellIs" dxfId="2" priority="3" stopIfTrue="1" operator="equal">
      <formula>A122</formula>
    </cfRule>
    <cfRule type="cellIs" dxfId="1" priority="4" stopIfTrue="1" operator="equal">
      <formula>0</formula>
    </cfRule>
  </conditionalFormatting>
  <conditionalFormatting sqref="A95">
    <cfRule type="cellIs" dxfId="0" priority="20" stopIfTrue="1" operator="equal">
      <formula>A93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КПК1116084</vt:lpstr>
      <vt:lpstr>'Додаток2 КПК1116084'!Область_друку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2021-01-19T07:51:49Z</cp:lastPrinted>
  <dcterms:created xsi:type="dcterms:W3CDTF">2016-07-02T12:27:50Z</dcterms:created>
  <dcterms:modified xsi:type="dcterms:W3CDTF">2021-03-02T11:47:45Z</dcterms:modified>
</cp:coreProperties>
</file>