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2\ЗАПИТИ  ПЦМ\"/>
    </mc:Choice>
  </mc:AlternateContent>
  <bookViews>
    <workbookView xWindow="390" yWindow="1010" windowWidth="27800" windowHeight="14390" tabRatio="522"/>
  </bookViews>
  <sheets>
    <sheet name="Додаток2 КПК1115062" sheetId="15" r:id="rId1"/>
  </sheets>
  <definedNames>
    <definedName name="_xlnm.Print_Area" localSheetId="0">'Додаток2 КПК1115062'!$A$1:$BY$245</definedName>
  </definedNames>
  <calcPr calcId="152511"/>
</workbook>
</file>

<file path=xl/calcChain.xml><?xml version="1.0" encoding="utf-8"?>
<calcChain xmlns="http://schemas.openxmlformats.org/spreadsheetml/2006/main">
  <c r="AZ179" i="15" l="1"/>
  <c r="AK179" i="15"/>
  <c r="BT125" i="15" l="1"/>
  <c r="BJ125" i="15"/>
  <c r="BE125" i="15"/>
  <c r="BT120" i="15"/>
  <c r="BE120" i="15"/>
  <c r="BT116" i="15"/>
  <c r="BE147" i="15" l="1"/>
  <c r="AU147" i="15"/>
  <c r="BE146" i="15"/>
  <c r="AU146" i="15"/>
  <c r="BE143" i="15"/>
  <c r="BE142" i="15"/>
  <c r="BE139" i="15"/>
  <c r="BE138" i="15"/>
  <c r="BE137" i="15"/>
  <c r="BE136" i="15"/>
  <c r="AP151" i="15"/>
  <c r="AF151" i="15"/>
  <c r="AP150" i="15"/>
  <c r="AF150" i="15"/>
  <c r="AP147" i="15"/>
  <c r="AF147" i="15"/>
  <c r="AP146" i="15"/>
  <c r="AF146" i="15"/>
  <c r="AP142" i="15"/>
  <c r="AP139" i="15"/>
  <c r="AP137" i="15"/>
  <c r="AP136" i="15"/>
  <c r="BJ127" i="15"/>
  <c r="BT128" i="15" l="1"/>
  <c r="BJ128" i="15"/>
  <c r="BT127" i="15"/>
  <c r="BT123" i="15"/>
  <c r="BJ123" i="15"/>
  <c r="BT122" i="15"/>
  <c r="BJ122" i="15"/>
  <c r="BH222" i="15" l="1"/>
  <c r="AT222" i="15"/>
  <c r="AJ222" i="15"/>
  <c r="BG213" i="15"/>
  <c r="AQ213" i="15"/>
  <c r="AZ190" i="15"/>
  <c r="AK190" i="15"/>
  <c r="AZ189" i="15"/>
  <c r="AK189" i="15"/>
  <c r="BO181" i="15"/>
  <c r="AZ181" i="15"/>
  <c r="AK181" i="15"/>
  <c r="BO180" i="15"/>
  <c r="AZ180" i="15"/>
  <c r="AK180" i="15"/>
  <c r="BD101" i="15"/>
  <c r="AJ101" i="15"/>
  <c r="BD100" i="15"/>
  <c r="AJ100" i="15"/>
  <c r="BD99" i="15"/>
  <c r="AJ99" i="15"/>
  <c r="BU91" i="15"/>
  <c r="BB91" i="15"/>
  <c r="AI91" i="15"/>
  <c r="BU89" i="15"/>
  <c r="BB89" i="15"/>
  <c r="AI89" i="15"/>
  <c r="BU88" i="15"/>
  <c r="BB88" i="15"/>
  <c r="AI88" i="15"/>
  <c r="BG78" i="15"/>
  <c r="AM78" i="15"/>
  <c r="BG70" i="15"/>
  <c r="AM70" i="15"/>
  <c r="BG69" i="15"/>
  <c r="AM69" i="15"/>
  <c r="BG68" i="15"/>
  <c r="AM68" i="15"/>
  <c r="BU60" i="15"/>
  <c r="BB60" i="15"/>
  <c r="AI60" i="15"/>
  <c r="BU52" i="15"/>
  <c r="BB52" i="15"/>
  <c r="AI52" i="15"/>
  <c r="BU51" i="15"/>
  <c r="BB51" i="15"/>
  <c r="AI51" i="15"/>
  <c r="BU50" i="15"/>
  <c r="BB50" i="15"/>
  <c r="AI50" i="15"/>
  <c r="BG40" i="15"/>
  <c r="AM40" i="15"/>
  <c r="BG39" i="15"/>
  <c r="AM39" i="15"/>
  <c r="BU31" i="15"/>
  <c r="BB31" i="15"/>
  <c r="AI31" i="15"/>
  <c r="BU30" i="15"/>
  <c r="BB30" i="15"/>
  <c r="AI30" i="15"/>
</calcChain>
</file>

<file path=xl/sharedStrings.xml><?xml version="1.0" encoding="utf-8"?>
<sst xmlns="http://schemas.openxmlformats.org/spreadsheetml/2006/main" count="731" uniqueCount="270">
  <si>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</si>
  <si>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</si>
  <si>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</si>
  <si>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</si>
  <si>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</si>
  <si>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</si>
  <si>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</si>
  <si>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</si>
  <si>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</si>
  <si>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</si>
  <si>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</si>
  <si>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</si>
  <si>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</si>
  <si>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</si>
  <si>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</si>
  <si>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</si>
  <si>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</si>
  <si>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</si>
  <si>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</si>
  <si>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</si>
  <si>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</si>
  <si>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</si>
  <si>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</si>
  <si>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</si>
  <si>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</si>
  <si>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</si>
  <si>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</si>
  <si>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</si>
  <si>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</si>
  <si>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</si>
  <si>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</si>
  <si>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</si>
  <si>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</si>
  <si>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</si>
  <si>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</si>
  <si>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</si>
  <si>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</si>
  <si>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</si>
  <si>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</si>
  <si>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</si>
  <si>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</si>
  <si>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</si>
  <si>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</si>
  <si>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</si>
  <si>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</si>
  <si>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</si>
  <si>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</si>
  <si>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</si>
  <si>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</si>
  <si>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</si>
  <si>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</si>
  <si>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</si>
  <si>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</si>
  <si>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</si>
  <si>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</si>
  <si>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</si>
  <si>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</si>
  <si>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</si>
  <si>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</si>
  <si>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</si>
  <si>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</si>
  <si>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</si>
  <si>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</si>
  <si>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</si>
  <si>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</si>
  <si>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</si>
  <si>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</si>
  <si>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</si>
  <si>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</si>
  <si>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</si>
  <si>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</si>
  <si>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</si>
  <si>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</si>
  <si>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</si>
  <si>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</si>
  <si>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</si>
  <si>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</si>
  <si>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</si>
  <si>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</si>
  <si>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</si>
  <si>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</si>
  <si>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</si>
  <si>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</si>
  <si>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</si>
  <si>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</si>
  <si>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</si>
  <si>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</si>
  <si>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</si>
  <si>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</si>
  <si>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</si>
  <si>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</si>
  <si>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</si>
  <si>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</si>
  <si>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</si>
  <si>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</si>
  <si>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</si>
  <si>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</si>
  <si>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</si>
  <si>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</si>
  <si>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</si>
  <si>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</si>
  <si>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</si>
  <si>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</si>
  <si>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</si>
  <si>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</si>
  <si>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</si>
  <si>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</si>
  <si>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</si>
  <si>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</si>
  <si>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</si>
  <si>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</si>
  <si>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</si>
  <si>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</si>
  <si>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</si>
  <si>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</si>
  <si>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</si>
  <si>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</si>
  <si>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</si>
  <si>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</si>
  <si>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</si>
  <si>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</si>
  <si>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</si>
  <si>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</si>
  <si>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</si>
  <si>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</si>
  <si>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</si>
  <si>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</si>
  <si>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</si>
  <si>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</si>
  <si>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</si>
  <si>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</si>
  <si>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</si>
  <si>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</si>
  <si>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</si>
  <si>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</si>
  <si>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</si>
  <si>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</si>
  <si>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</si>
  <si>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</si>
  <si>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</si>
  <si>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</si>
  <si>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</si>
  <si>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</si>
  <si>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</si>
  <si>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</si>
  <si>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</si>
  <si>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</si>
  <si>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</si>
  <si>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</si>
  <si>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</si>
  <si>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</si>
  <si>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</si>
  <si>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</si>
  <si>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</si>
  <si>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</si>
  <si>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</si>
  <si>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</si>
  <si>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</si>
  <si>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</si>
  <si>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</si>
  <si>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</si>
  <si>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</si>
  <si>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</si>
  <si>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</si>
  <si>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</si>
  <si>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</si>
  <si>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</si>
  <si>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</si>
  <si>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</si>
  <si>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</si>
  <si>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</si>
  <si>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</si>
  <si>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</si>
  <si>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</si>
  <si>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затрат</t>
  </si>
  <si>
    <t xml:space="preserve">formula=RC[-16]+RC[-8]                          </t>
  </si>
  <si>
    <t>осіб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</si>
  <si>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</si>
  <si>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</si>
  <si>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</si>
  <si>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</si>
  <si>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</si>
  <si>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</si>
  <si>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</si>
  <si>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</si>
  <si>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</si>
  <si>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</si>
  <si>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</si>
  <si>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</si>
  <si>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</si>
  <si>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</si>
  <si>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</si>
  <si>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</si>
  <si>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</si>
  <si>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</si>
  <si>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</si>
  <si>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</si>
  <si>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</si>
  <si>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</si>
  <si>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</si>
  <si>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</si>
  <si>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</si>
  <si>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</si>
  <si>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</si>
  <si>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</si>
  <si>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</si>
  <si>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</si>
  <si>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</si>
  <si>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</si>
  <si>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</si>
  <si>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</si>
  <si>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</si>
  <si>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</si>
  <si>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</si>
  <si>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</si>
  <si>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</si>
  <si>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</si>
  <si>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</si>
  <si>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</si>
  <si>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</si>
  <si>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</si>
  <si>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</si>
  <si>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</si>
  <si>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</si>
  <si>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</si>
  <si>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</si>
  <si>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</si>
  <si>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</si>
  <si>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</si>
  <si>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</si>
  <si>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</si>
  <si>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</si>
  <si>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</si>
  <si>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рішення сесії</t>
  </si>
  <si>
    <t xml:space="preserve">          розрахунок</t>
  </si>
  <si>
    <t>Субсидії та поточні трансферти підприємствам (установам, організаціям)</t>
  </si>
  <si>
    <t>Інші виплати населенню</t>
  </si>
  <si>
    <t>кількість спортсменів та тренерів міста Хмельницького, яким призначені персональні стипендії та премії міського голови</t>
  </si>
  <si>
    <t>середньомісячні витрати на виплату персональної стипендії на одного спортсмена</t>
  </si>
  <si>
    <t>Фінансова підтримка обдарованих дітей регіону</t>
  </si>
  <si>
    <t>Фінансова підтримка спорту вищих досягнень та організацій, які здійснюють фізкультурно-спортивну діяльність в регіоні.</t>
  </si>
  <si>
    <t>обсяг видатків, які спрямовуються для виплати стипендії кращим спортсменам міста</t>
  </si>
  <si>
    <t>обсяг видатків, які спрямовуються для виплати премії кращим тренерам міста</t>
  </si>
  <si>
    <t>обсяг видатків для підготовки спортсменів міста до Олімпіади 2021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</si>
  <si>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</si>
  <si>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обсяг видатків,які спрямовуються для виплати персональних стипендій ХМР для обдарованих дітей</t>
  </si>
  <si>
    <t>кількість спортсменів для підготовки до Олімпіади 2021</t>
  </si>
  <si>
    <t>кількість обдарованих дітей, яким призначена стипендія ХМР</t>
  </si>
  <si>
    <t>рішення сесії ХМР від 28.08.2020 р. № 3</t>
  </si>
  <si>
    <t>середньомісячні витрати для виплати персональної стипендії на одного учня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</si>
  <si>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</si>
  <si>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</si>
  <si>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підтримка та розвиток спорту вищих досягнень та організацій.</t>
  </si>
  <si>
    <t>Підтримка спорту вищих досягнень та організацій, які здійснюють фізкультурно-спортивну діяльність в регіоні</t>
  </si>
  <si>
    <t>0810</t>
  </si>
  <si>
    <t>Забезпечення діяльності штатних збірних команд регіону; _x000D_заохочення видатних спортсменів, тренерів та діячів фізичної культури і спорту регіону; _x000D_сприяння діяльності закладів фізичної культури і спорту та організацій фізкультурно-спортивної спрямованості.</t>
  </si>
  <si>
    <t>тис.грн</t>
  </si>
  <si>
    <t>грн</t>
  </si>
  <si>
    <t>середньомісячні витрати на виплату персональної премії на одного тренера</t>
  </si>
  <si>
    <t>обсяг видатків для підготовки спортсменів міста до Олімпіади 2024</t>
  </si>
  <si>
    <t>обсяг видатків, які спрямовуються для підтримки організацій, які здійснюють фізкультурно-спортивну діяльність в регіоні</t>
  </si>
  <si>
    <t>кількість придбаного спортивного інвентаря для підтримки організацій, які здійснюють фізкультурно-спортивну діяльність в регіоні</t>
  </si>
  <si>
    <t xml:space="preserve">рішення сесії </t>
  </si>
  <si>
    <t>середні витрати на придбання однієї одиниці спортивного інвентаря</t>
  </si>
  <si>
    <t xml:space="preserve">В поточному році виплачується стипендія міського голови дев'ятнадцяти кращим спортсменам міста  та премія міського голови  вісімнадцяти кращим тренерам міста на загальну суму 1 395 852 грн, грошова винагорода спортсменам за високі досягнення, підготовка 2-х спортсменів до Олімпіаді 2021 на суму 150,0 тис.грн.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</si>
  <si>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 (проєкт програми).      
</t>
  </si>
  <si>
    <t xml:space="preserve"> проєкт програми      
</t>
  </si>
  <si>
    <t xml:space="preserve"> проєкт програми</t>
  </si>
  <si>
    <t>Комплексна програма реалізації молодіжної політики та розвитку фізичної культури і спорту у м.Хмельницькому на 2017-2021 роки</t>
  </si>
  <si>
    <t>рішення сесії Хмельницької міської ради №1 від 29.12.2016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</si>
</sst>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0" applyFont="1"/>
    <xf numFmtId="0" fontId="21" fillId="0" borderId="0" xfId="0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6"/>
  <sheetViews>
    <sheetView tabSelected="1" topLeftCell="A223" zoomScaleNormal="100" workbookViewId="0">
      <selection activeCell="A68" sqref="A68:XFD68"/>
    </sheetView>
  </sheetViews>
  <sheetFormatPr defaultRowHeight="12.5" x14ac:dyDescent="0.25"/>
  <cols>
    <col min="1" max="77" width="2.81640625" customWidth="1"/>
    <col min="78" max="78" width="4.54296875" customWidth="1"/>
    <col min="79" max="79" width="1.08984375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67" t="s">
        <v>115</v>
      </c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</row>
    <row r="2" spans="1:79" ht="19.5" customHeight="1" x14ac:dyDescent="0.25">
      <c r="A2" s="168" t="s">
        <v>219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</row>
    <row r="4" spans="1:79" ht="14" customHeight="1" x14ac:dyDescent="0.25">
      <c r="A4" s="11" t="s">
        <v>159</v>
      </c>
      <c r="B4" s="169" t="s">
        <v>188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8"/>
      <c r="AH4" s="170">
        <v>11</v>
      </c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8"/>
      <c r="AT4" s="171" t="s">
        <v>193</v>
      </c>
      <c r="AU4" s="170"/>
      <c r="AV4" s="170"/>
      <c r="AW4" s="170"/>
      <c r="AX4" s="170"/>
      <c r="AY4" s="170"/>
      <c r="AZ4" s="170"/>
      <c r="BA4" s="17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7"/>
      <c r="AH5" s="173" t="s">
        <v>161</v>
      </c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7"/>
      <c r="AT5" s="173" t="s">
        <v>157</v>
      </c>
      <c r="AU5" s="173"/>
      <c r="AV5" s="173"/>
      <c r="AW5" s="173"/>
      <c r="AX5" s="173"/>
      <c r="AY5" s="173"/>
      <c r="AZ5" s="173"/>
      <c r="BA5" s="17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4" customHeight="1" x14ac:dyDescent="0.25">
      <c r="A7" s="11" t="s">
        <v>162</v>
      </c>
      <c r="B7" s="169" t="s">
        <v>232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8"/>
      <c r="AH7" s="170">
        <v>111</v>
      </c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5"/>
      <c r="BC7" s="171" t="s">
        <v>193</v>
      </c>
      <c r="BD7" s="170"/>
      <c r="BE7" s="170"/>
      <c r="BF7" s="170"/>
      <c r="BG7" s="170"/>
      <c r="BH7" s="170"/>
      <c r="BI7" s="170"/>
      <c r="BJ7" s="17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172" t="s">
        <v>155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7"/>
      <c r="AH8" s="173" t="s">
        <v>163</v>
      </c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3"/>
      <c r="BC8" s="173" t="s">
        <v>157</v>
      </c>
      <c r="BD8" s="173"/>
      <c r="BE8" s="173"/>
      <c r="BF8" s="173"/>
      <c r="BG8" s="173"/>
      <c r="BH8" s="173"/>
      <c r="BI8" s="173"/>
      <c r="BJ8" s="17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" customHeight="1" x14ac:dyDescent="0.25">
      <c r="A10" s="11" t="s">
        <v>164</v>
      </c>
      <c r="B10" s="170">
        <v>1115062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N10" s="170">
        <v>5062</v>
      </c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5"/>
      <c r="AA10" s="175" t="s">
        <v>254</v>
      </c>
      <c r="AB10" s="175"/>
      <c r="AC10" s="175"/>
      <c r="AD10" s="175"/>
      <c r="AE10" s="175"/>
      <c r="AF10" s="175"/>
      <c r="AG10" s="175"/>
      <c r="AH10" s="175"/>
      <c r="AI10" s="175"/>
      <c r="AJ10" s="15"/>
      <c r="AK10" s="176" t="s">
        <v>253</v>
      </c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20"/>
      <c r="BL10" s="171" t="s">
        <v>194</v>
      </c>
      <c r="BM10" s="170"/>
      <c r="BN10" s="170"/>
      <c r="BO10" s="170"/>
      <c r="BP10" s="170"/>
      <c r="BQ10" s="170"/>
      <c r="BR10" s="170"/>
      <c r="BS10" s="17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173" t="s">
        <v>165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N11" s="173" t="s">
        <v>167</v>
      </c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3"/>
      <c r="AA11" s="177" t="s">
        <v>168</v>
      </c>
      <c r="AB11" s="177"/>
      <c r="AC11" s="177"/>
      <c r="AD11" s="177"/>
      <c r="AE11" s="177"/>
      <c r="AF11" s="177"/>
      <c r="AG11" s="177"/>
      <c r="AH11" s="177"/>
      <c r="AI11" s="177"/>
      <c r="AJ11" s="13"/>
      <c r="AK11" s="178" t="s">
        <v>166</v>
      </c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9"/>
      <c r="BL11" s="173" t="s">
        <v>158</v>
      </c>
      <c r="BM11" s="173"/>
      <c r="BN11" s="173"/>
      <c r="BO11" s="173"/>
      <c r="BP11" s="173"/>
      <c r="BQ11" s="173"/>
      <c r="BR11" s="173"/>
      <c r="BS11" s="17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46" t="s">
        <v>220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</row>
    <row r="14" spans="1:79" ht="14.25" customHeight="1" x14ac:dyDescent="0.25">
      <c r="A14" s="46" t="s">
        <v>148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</row>
    <row r="15" spans="1:79" ht="15" customHeight="1" x14ac:dyDescent="0.25">
      <c r="A15" s="166" t="s">
        <v>252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174" t="s">
        <v>149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</row>
    <row r="18" spans="1:79" ht="30.5" customHeight="1" x14ac:dyDescent="0.25">
      <c r="A18" s="166" t="s">
        <v>255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46" t="s">
        <v>150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</row>
    <row r="21" spans="1:79" ht="28" customHeight="1" x14ac:dyDescent="0.25">
      <c r="A21" s="166" t="s">
        <v>265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46" t="s">
        <v>151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</row>
    <row r="24" spans="1:79" ht="14.25" customHeight="1" x14ac:dyDescent="0.25">
      <c r="A24" s="162" t="s">
        <v>205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</row>
    <row r="25" spans="1:79" ht="15" customHeight="1" x14ac:dyDescent="0.25">
      <c r="A25" s="112" t="s">
        <v>195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</row>
    <row r="26" spans="1:79" ht="23.15" customHeight="1" x14ac:dyDescent="0.25">
      <c r="A26" s="143" t="s">
        <v>2</v>
      </c>
      <c r="B26" s="144"/>
      <c r="C26" s="144"/>
      <c r="D26" s="148"/>
      <c r="E26" s="143" t="s">
        <v>19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45" t="s">
        <v>196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199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206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5">
      <c r="A27" s="145"/>
      <c r="B27" s="146"/>
      <c r="C27" s="146"/>
      <c r="D27" s="149"/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48" t="s">
        <v>4</v>
      </c>
      <c r="V27" s="94"/>
      <c r="W27" s="94"/>
      <c r="X27" s="94"/>
      <c r="Y27" s="95"/>
      <c r="Z27" s="48" t="s">
        <v>3</v>
      </c>
      <c r="AA27" s="94"/>
      <c r="AB27" s="94"/>
      <c r="AC27" s="94"/>
      <c r="AD27" s="95"/>
      <c r="AE27" s="66" t="s">
        <v>116</v>
      </c>
      <c r="AF27" s="83"/>
      <c r="AG27" s="83"/>
      <c r="AH27" s="84"/>
      <c r="AI27" s="48" t="s">
        <v>5</v>
      </c>
      <c r="AJ27" s="94"/>
      <c r="AK27" s="94"/>
      <c r="AL27" s="94"/>
      <c r="AM27" s="95"/>
      <c r="AN27" s="48" t="s">
        <v>4</v>
      </c>
      <c r="AO27" s="94"/>
      <c r="AP27" s="94"/>
      <c r="AQ27" s="94"/>
      <c r="AR27" s="95"/>
      <c r="AS27" s="48" t="s">
        <v>3</v>
      </c>
      <c r="AT27" s="94"/>
      <c r="AU27" s="94"/>
      <c r="AV27" s="94"/>
      <c r="AW27" s="95"/>
      <c r="AX27" s="66" t="s">
        <v>116</v>
      </c>
      <c r="AY27" s="83"/>
      <c r="AZ27" s="83"/>
      <c r="BA27" s="84"/>
      <c r="BB27" s="48" t="s">
        <v>96</v>
      </c>
      <c r="BC27" s="94"/>
      <c r="BD27" s="94"/>
      <c r="BE27" s="94"/>
      <c r="BF27" s="95"/>
      <c r="BG27" s="48" t="s">
        <v>4</v>
      </c>
      <c r="BH27" s="94"/>
      <c r="BI27" s="94"/>
      <c r="BJ27" s="94"/>
      <c r="BK27" s="95"/>
      <c r="BL27" s="48" t="s">
        <v>3</v>
      </c>
      <c r="BM27" s="94"/>
      <c r="BN27" s="94"/>
      <c r="BO27" s="94"/>
      <c r="BP27" s="95"/>
      <c r="BQ27" s="66" t="s">
        <v>116</v>
      </c>
      <c r="BR27" s="83"/>
      <c r="BS27" s="83"/>
      <c r="BT27" s="84"/>
      <c r="BU27" s="48" t="s">
        <v>97</v>
      </c>
      <c r="BV27" s="94"/>
      <c r="BW27" s="94"/>
      <c r="BX27" s="94"/>
      <c r="BY27" s="95"/>
    </row>
    <row r="28" spans="1:79" ht="15" customHeight="1" x14ac:dyDescent="0.25">
      <c r="A28" s="48">
        <v>1</v>
      </c>
      <c r="B28" s="94"/>
      <c r="C28" s="94"/>
      <c r="D28" s="95"/>
      <c r="E28" s="48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48">
        <v>3</v>
      </c>
      <c r="V28" s="94"/>
      <c r="W28" s="94"/>
      <c r="X28" s="94"/>
      <c r="Y28" s="95"/>
      <c r="Z28" s="48">
        <v>4</v>
      </c>
      <c r="AA28" s="94"/>
      <c r="AB28" s="94"/>
      <c r="AC28" s="94"/>
      <c r="AD28" s="95"/>
      <c r="AE28" s="48">
        <v>5</v>
      </c>
      <c r="AF28" s="94"/>
      <c r="AG28" s="94"/>
      <c r="AH28" s="95"/>
      <c r="AI28" s="48">
        <v>6</v>
      </c>
      <c r="AJ28" s="94"/>
      <c r="AK28" s="94"/>
      <c r="AL28" s="94"/>
      <c r="AM28" s="95"/>
      <c r="AN28" s="48">
        <v>7</v>
      </c>
      <c r="AO28" s="94"/>
      <c r="AP28" s="94"/>
      <c r="AQ28" s="94"/>
      <c r="AR28" s="95"/>
      <c r="AS28" s="48">
        <v>8</v>
      </c>
      <c r="AT28" s="94"/>
      <c r="AU28" s="94"/>
      <c r="AV28" s="94"/>
      <c r="AW28" s="95"/>
      <c r="AX28" s="48">
        <v>9</v>
      </c>
      <c r="AY28" s="94"/>
      <c r="AZ28" s="94"/>
      <c r="BA28" s="95"/>
      <c r="BB28" s="48">
        <v>10</v>
      </c>
      <c r="BC28" s="94"/>
      <c r="BD28" s="94"/>
      <c r="BE28" s="94"/>
      <c r="BF28" s="95"/>
      <c r="BG28" s="48">
        <v>11</v>
      </c>
      <c r="BH28" s="94"/>
      <c r="BI28" s="94"/>
      <c r="BJ28" s="94"/>
      <c r="BK28" s="95"/>
      <c r="BL28" s="48">
        <v>12</v>
      </c>
      <c r="BM28" s="94"/>
      <c r="BN28" s="94"/>
      <c r="BO28" s="94"/>
      <c r="BP28" s="95"/>
      <c r="BQ28" s="48">
        <v>13</v>
      </c>
      <c r="BR28" s="94"/>
      <c r="BS28" s="94"/>
      <c r="BT28" s="95"/>
      <c r="BU28" s="48">
        <v>14</v>
      </c>
      <c r="BV28" s="94"/>
      <c r="BW28" s="94"/>
      <c r="BX28" s="94"/>
      <c r="BY28" s="95"/>
    </row>
    <row r="29" spans="1:79" ht="13.5" hidden="1" customHeight="1" x14ac:dyDescent="0.25">
      <c r="A29" s="76" t="s">
        <v>56</v>
      </c>
      <c r="B29" s="77"/>
      <c r="C29" s="77"/>
      <c r="D29" s="96"/>
      <c r="E29" s="76" t="s">
        <v>57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163" t="s">
        <v>65</v>
      </c>
      <c r="V29" s="164"/>
      <c r="W29" s="164"/>
      <c r="X29" s="164"/>
      <c r="Y29" s="165"/>
      <c r="Z29" s="163" t="s">
        <v>66</v>
      </c>
      <c r="AA29" s="164"/>
      <c r="AB29" s="164"/>
      <c r="AC29" s="164"/>
      <c r="AD29" s="165"/>
      <c r="AE29" s="76" t="s">
        <v>91</v>
      </c>
      <c r="AF29" s="77"/>
      <c r="AG29" s="77"/>
      <c r="AH29" s="96"/>
      <c r="AI29" s="97" t="s">
        <v>170</v>
      </c>
      <c r="AJ29" s="98"/>
      <c r="AK29" s="98"/>
      <c r="AL29" s="98"/>
      <c r="AM29" s="99"/>
      <c r="AN29" s="76" t="s">
        <v>67</v>
      </c>
      <c r="AO29" s="77"/>
      <c r="AP29" s="77"/>
      <c r="AQ29" s="77"/>
      <c r="AR29" s="96"/>
      <c r="AS29" s="76" t="s">
        <v>68</v>
      </c>
      <c r="AT29" s="77"/>
      <c r="AU29" s="77"/>
      <c r="AV29" s="77"/>
      <c r="AW29" s="96"/>
      <c r="AX29" s="76" t="s">
        <v>92</v>
      </c>
      <c r="AY29" s="77"/>
      <c r="AZ29" s="77"/>
      <c r="BA29" s="96"/>
      <c r="BB29" s="97" t="s">
        <v>170</v>
      </c>
      <c r="BC29" s="98"/>
      <c r="BD29" s="98"/>
      <c r="BE29" s="98"/>
      <c r="BF29" s="99"/>
      <c r="BG29" s="76" t="s">
        <v>58</v>
      </c>
      <c r="BH29" s="77"/>
      <c r="BI29" s="77"/>
      <c r="BJ29" s="77"/>
      <c r="BK29" s="96"/>
      <c r="BL29" s="76" t="s">
        <v>59</v>
      </c>
      <c r="BM29" s="77"/>
      <c r="BN29" s="77"/>
      <c r="BO29" s="77"/>
      <c r="BP29" s="96"/>
      <c r="BQ29" s="76" t="s">
        <v>93</v>
      </c>
      <c r="BR29" s="77"/>
      <c r="BS29" s="77"/>
      <c r="BT29" s="96"/>
      <c r="BU29" s="97" t="s">
        <v>170</v>
      </c>
      <c r="BV29" s="98"/>
      <c r="BW29" s="98"/>
      <c r="BX29" s="98"/>
      <c r="BY29" s="99"/>
      <c r="CA29" t="s">
        <v>21</v>
      </c>
    </row>
    <row r="30" spans="1:79" s="25" customFormat="1" ht="12.75" customHeight="1" x14ac:dyDescent="0.25">
      <c r="A30" s="35"/>
      <c r="B30" s="36"/>
      <c r="C30" s="36"/>
      <c r="D30" s="37"/>
      <c r="E30" s="53" t="s">
        <v>172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33">
        <v>0</v>
      </c>
      <c r="V30" s="33"/>
      <c r="W30" s="33"/>
      <c r="X30" s="33"/>
      <c r="Y30" s="33"/>
      <c r="Z30" s="33" t="s">
        <v>173</v>
      </c>
      <c r="AA30" s="33"/>
      <c r="AB30" s="33"/>
      <c r="AC30" s="33"/>
      <c r="AD30" s="33"/>
      <c r="AE30" s="30" t="s">
        <v>173</v>
      </c>
      <c r="AF30" s="31"/>
      <c r="AG30" s="31"/>
      <c r="AH30" s="32"/>
      <c r="AI30" s="30">
        <f>IF(ISNUMBER(U30),U30,0)+IF(ISNUMBER(Z30),Z30,0)</f>
        <v>0</v>
      </c>
      <c r="AJ30" s="31"/>
      <c r="AK30" s="31"/>
      <c r="AL30" s="31"/>
      <c r="AM30" s="32"/>
      <c r="AN30" s="30">
        <v>1870855</v>
      </c>
      <c r="AO30" s="31"/>
      <c r="AP30" s="31"/>
      <c r="AQ30" s="31"/>
      <c r="AR30" s="32"/>
      <c r="AS30" s="30" t="s">
        <v>173</v>
      </c>
      <c r="AT30" s="31"/>
      <c r="AU30" s="31"/>
      <c r="AV30" s="31"/>
      <c r="AW30" s="32"/>
      <c r="AX30" s="30" t="s">
        <v>173</v>
      </c>
      <c r="AY30" s="31"/>
      <c r="AZ30" s="31"/>
      <c r="BA30" s="32"/>
      <c r="BB30" s="30">
        <f>IF(ISNUMBER(AN30),AN30,0)+IF(ISNUMBER(AS30),AS30,0)</f>
        <v>1870855</v>
      </c>
      <c r="BC30" s="31"/>
      <c r="BD30" s="31"/>
      <c r="BE30" s="31"/>
      <c r="BF30" s="32"/>
      <c r="BG30" s="30">
        <v>2490471</v>
      </c>
      <c r="BH30" s="31"/>
      <c r="BI30" s="31"/>
      <c r="BJ30" s="31"/>
      <c r="BK30" s="32"/>
      <c r="BL30" s="30" t="s">
        <v>173</v>
      </c>
      <c r="BM30" s="31"/>
      <c r="BN30" s="31"/>
      <c r="BO30" s="31"/>
      <c r="BP30" s="32"/>
      <c r="BQ30" s="30" t="s">
        <v>173</v>
      </c>
      <c r="BR30" s="31"/>
      <c r="BS30" s="31"/>
      <c r="BT30" s="32"/>
      <c r="BU30" s="30">
        <f>IF(ISNUMBER(BG30),BG30,0)+IF(ISNUMBER(BL30),BL30,0)</f>
        <v>2490471</v>
      </c>
      <c r="BV30" s="31"/>
      <c r="BW30" s="31"/>
      <c r="BX30" s="31"/>
      <c r="BY30" s="32"/>
      <c r="CA30" s="25" t="s">
        <v>22</v>
      </c>
    </row>
    <row r="31" spans="1:79" s="6" customFormat="1" ht="12.75" customHeight="1" x14ac:dyDescent="0.25">
      <c r="A31" s="68"/>
      <c r="B31" s="69"/>
      <c r="C31" s="69"/>
      <c r="D31" s="75"/>
      <c r="E31" s="38" t="s">
        <v>147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2">
        <v>0</v>
      </c>
      <c r="V31" s="42"/>
      <c r="W31" s="42"/>
      <c r="X31" s="42"/>
      <c r="Y31" s="42"/>
      <c r="Z31" s="42">
        <v>0</v>
      </c>
      <c r="AA31" s="42"/>
      <c r="AB31" s="42"/>
      <c r="AC31" s="42"/>
      <c r="AD31" s="42"/>
      <c r="AE31" s="91">
        <v>0</v>
      </c>
      <c r="AF31" s="92"/>
      <c r="AG31" s="92"/>
      <c r="AH31" s="93"/>
      <c r="AI31" s="91">
        <f>IF(ISNUMBER(U31),U31,0)+IF(ISNUMBER(Z31),Z31,0)</f>
        <v>0</v>
      </c>
      <c r="AJ31" s="92"/>
      <c r="AK31" s="92"/>
      <c r="AL31" s="92"/>
      <c r="AM31" s="93"/>
      <c r="AN31" s="91">
        <v>1870855</v>
      </c>
      <c r="AO31" s="92"/>
      <c r="AP31" s="92"/>
      <c r="AQ31" s="92"/>
      <c r="AR31" s="93"/>
      <c r="AS31" s="91">
        <v>0</v>
      </c>
      <c r="AT31" s="92"/>
      <c r="AU31" s="92"/>
      <c r="AV31" s="92"/>
      <c r="AW31" s="93"/>
      <c r="AX31" s="91">
        <v>0</v>
      </c>
      <c r="AY31" s="92"/>
      <c r="AZ31" s="92"/>
      <c r="BA31" s="93"/>
      <c r="BB31" s="91">
        <f>IF(ISNUMBER(AN31),AN31,0)+IF(ISNUMBER(AS31),AS31,0)</f>
        <v>1870855</v>
      </c>
      <c r="BC31" s="92"/>
      <c r="BD31" s="92"/>
      <c r="BE31" s="92"/>
      <c r="BF31" s="93"/>
      <c r="BG31" s="91">
        <v>2490471</v>
      </c>
      <c r="BH31" s="92"/>
      <c r="BI31" s="92"/>
      <c r="BJ31" s="92"/>
      <c r="BK31" s="93"/>
      <c r="BL31" s="91">
        <v>0</v>
      </c>
      <c r="BM31" s="92"/>
      <c r="BN31" s="92"/>
      <c r="BO31" s="92"/>
      <c r="BP31" s="93"/>
      <c r="BQ31" s="91">
        <v>0</v>
      </c>
      <c r="BR31" s="92"/>
      <c r="BS31" s="92"/>
      <c r="BT31" s="93"/>
      <c r="BU31" s="91">
        <f>IF(ISNUMBER(BG31),BG31,0)+IF(ISNUMBER(BL31),BL31,0)</f>
        <v>2490471</v>
      </c>
      <c r="BV31" s="92"/>
      <c r="BW31" s="92"/>
      <c r="BX31" s="92"/>
      <c r="BY31" s="93"/>
    </row>
    <row r="33" spans="1:79" ht="14.25" customHeight="1" x14ac:dyDescent="0.25">
      <c r="A33" s="162" t="s">
        <v>221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</row>
    <row r="34" spans="1:79" ht="15" customHeight="1" x14ac:dyDescent="0.25">
      <c r="A34" s="47" t="s">
        <v>195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</row>
    <row r="35" spans="1:79" ht="22.5" customHeight="1" x14ac:dyDescent="0.25">
      <c r="A35" s="143" t="s">
        <v>2</v>
      </c>
      <c r="B35" s="144"/>
      <c r="C35" s="144"/>
      <c r="D35" s="148"/>
      <c r="E35" s="143" t="s">
        <v>19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8"/>
      <c r="X35" s="48" t="s">
        <v>217</v>
      </c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5"/>
      <c r="AR35" s="45" t="s">
        <v>222</v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</row>
    <row r="36" spans="1:79" ht="36" customHeight="1" x14ac:dyDescent="0.25">
      <c r="A36" s="145"/>
      <c r="B36" s="146"/>
      <c r="C36" s="146"/>
      <c r="D36" s="14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9"/>
      <c r="X36" s="45" t="s">
        <v>4</v>
      </c>
      <c r="Y36" s="45"/>
      <c r="Z36" s="45"/>
      <c r="AA36" s="45"/>
      <c r="AB36" s="45"/>
      <c r="AC36" s="45" t="s">
        <v>3</v>
      </c>
      <c r="AD36" s="45"/>
      <c r="AE36" s="45"/>
      <c r="AF36" s="45"/>
      <c r="AG36" s="45"/>
      <c r="AH36" s="66" t="s">
        <v>116</v>
      </c>
      <c r="AI36" s="83"/>
      <c r="AJ36" s="83"/>
      <c r="AK36" s="83"/>
      <c r="AL36" s="84"/>
      <c r="AM36" s="48" t="s">
        <v>5</v>
      </c>
      <c r="AN36" s="94"/>
      <c r="AO36" s="94"/>
      <c r="AP36" s="94"/>
      <c r="AQ36" s="95"/>
      <c r="AR36" s="48" t="s">
        <v>4</v>
      </c>
      <c r="AS36" s="94"/>
      <c r="AT36" s="94"/>
      <c r="AU36" s="94"/>
      <c r="AV36" s="95"/>
      <c r="AW36" s="48" t="s">
        <v>3</v>
      </c>
      <c r="AX36" s="94"/>
      <c r="AY36" s="94"/>
      <c r="AZ36" s="94"/>
      <c r="BA36" s="95"/>
      <c r="BB36" s="66" t="s">
        <v>116</v>
      </c>
      <c r="BC36" s="83"/>
      <c r="BD36" s="83"/>
      <c r="BE36" s="83"/>
      <c r="BF36" s="84"/>
      <c r="BG36" s="48" t="s">
        <v>96</v>
      </c>
      <c r="BH36" s="94"/>
      <c r="BI36" s="94"/>
      <c r="BJ36" s="94"/>
      <c r="BK36" s="95"/>
    </row>
    <row r="37" spans="1:79" ht="15" customHeight="1" x14ac:dyDescent="0.25">
      <c r="A37" s="48">
        <v>1</v>
      </c>
      <c r="B37" s="94"/>
      <c r="C37" s="94"/>
      <c r="D37" s="95"/>
      <c r="E37" s="48">
        <v>2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45">
        <v>3</v>
      </c>
      <c r="Y37" s="45"/>
      <c r="Z37" s="45"/>
      <c r="AA37" s="45"/>
      <c r="AB37" s="45"/>
      <c r="AC37" s="45">
        <v>4</v>
      </c>
      <c r="AD37" s="45"/>
      <c r="AE37" s="45"/>
      <c r="AF37" s="45"/>
      <c r="AG37" s="45"/>
      <c r="AH37" s="45">
        <v>5</v>
      </c>
      <c r="AI37" s="45"/>
      <c r="AJ37" s="45"/>
      <c r="AK37" s="45"/>
      <c r="AL37" s="45"/>
      <c r="AM37" s="45">
        <v>6</v>
      </c>
      <c r="AN37" s="45"/>
      <c r="AO37" s="45"/>
      <c r="AP37" s="45"/>
      <c r="AQ37" s="45"/>
      <c r="AR37" s="48">
        <v>7</v>
      </c>
      <c r="AS37" s="94"/>
      <c r="AT37" s="94"/>
      <c r="AU37" s="94"/>
      <c r="AV37" s="95"/>
      <c r="AW37" s="48">
        <v>8</v>
      </c>
      <c r="AX37" s="94"/>
      <c r="AY37" s="94"/>
      <c r="AZ37" s="94"/>
      <c r="BA37" s="95"/>
      <c r="BB37" s="48">
        <v>9</v>
      </c>
      <c r="BC37" s="94"/>
      <c r="BD37" s="94"/>
      <c r="BE37" s="94"/>
      <c r="BF37" s="95"/>
      <c r="BG37" s="48">
        <v>10</v>
      </c>
      <c r="BH37" s="94"/>
      <c r="BI37" s="94"/>
      <c r="BJ37" s="94"/>
      <c r="BK37" s="95"/>
    </row>
    <row r="38" spans="1:79" ht="20.25" hidden="1" customHeight="1" x14ac:dyDescent="0.25">
      <c r="A38" s="76" t="s">
        <v>56</v>
      </c>
      <c r="B38" s="77"/>
      <c r="C38" s="77"/>
      <c r="D38" s="96"/>
      <c r="E38" s="76" t="s">
        <v>57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96"/>
      <c r="X38" s="56" t="s">
        <v>60</v>
      </c>
      <c r="Y38" s="56"/>
      <c r="Z38" s="56"/>
      <c r="AA38" s="56"/>
      <c r="AB38" s="56"/>
      <c r="AC38" s="56" t="s">
        <v>61</v>
      </c>
      <c r="AD38" s="56"/>
      <c r="AE38" s="56"/>
      <c r="AF38" s="56"/>
      <c r="AG38" s="56"/>
      <c r="AH38" s="76" t="s">
        <v>94</v>
      </c>
      <c r="AI38" s="77"/>
      <c r="AJ38" s="77"/>
      <c r="AK38" s="77"/>
      <c r="AL38" s="96"/>
      <c r="AM38" s="97" t="s">
        <v>171</v>
      </c>
      <c r="AN38" s="98"/>
      <c r="AO38" s="98"/>
      <c r="AP38" s="98"/>
      <c r="AQ38" s="99"/>
      <c r="AR38" s="76" t="s">
        <v>62</v>
      </c>
      <c r="AS38" s="77"/>
      <c r="AT38" s="77"/>
      <c r="AU38" s="77"/>
      <c r="AV38" s="96"/>
      <c r="AW38" s="76" t="s">
        <v>63</v>
      </c>
      <c r="AX38" s="77"/>
      <c r="AY38" s="77"/>
      <c r="AZ38" s="77"/>
      <c r="BA38" s="96"/>
      <c r="BB38" s="76" t="s">
        <v>95</v>
      </c>
      <c r="BC38" s="77"/>
      <c r="BD38" s="77"/>
      <c r="BE38" s="77"/>
      <c r="BF38" s="96"/>
      <c r="BG38" s="97" t="s">
        <v>171</v>
      </c>
      <c r="BH38" s="98"/>
      <c r="BI38" s="98"/>
      <c r="BJ38" s="98"/>
      <c r="BK38" s="99"/>
      <c r="CA38" t="s">
        <v>23</v>
      </c>
    </row>
    <row r="39" spans="1:79" s="25" customFormat="1" ht="12.75" customHeight="1" x14ac:dyDescent="0.25">
      <c r="A39" s="35"/>
      <c r="B39" s="36"/>
      <c r="C39" s="36"/>
      <c r="D39" s="37"/>
      <c r="E39" s="53" t="s">
        <v>172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30">
        <v>2132527</v>
      </c>
      <c r="Y39" s="31"/>
      <c r="Z39" s="31"/>
      <c r="AA39" s="31"/>
      <c r="AB39" s="32"/>
      <c r="AC39" s="30" t="s">
        <v>173</v>
      </c>
      <c r="AD39" s="31"/>
      <c r="AE39" s="31"/>
      <c r="AF39" s="31"/>
      <c r="AG39" s="32"/>
      <c r="AH39" s="30" t="s">
        <v>173</v>
      </c>
      <c r="AI39" s="31"/>
      <c r="AJ39" s="31"/>
      <c r="AK39" s="31"/>
      <c r="AL39" s="32"/>
      <c r="AM39" s="30">
        <f>IF(ISNUMBER(X39),X39,0)+IF(ISNUMBER(AC39),AC39,0)</f>
        <v>2132527</v>
      </c>
      <c r="AN39" s="31"/>
      <c r="AO39" s="31"/>
      <c r="AP39" s="31"/>
      <c r="AQ39" s="32"/>
      <c r="AR39" s="30">
        <v>2622655</v>
      </c>
      <c r="AS39" s="31"/>
      <c r="AT39" s="31"/>
      <c r="AU39" s="31"/>
      <c r="AV39" s="32"/>
      <c r="AW39" s="30" t="s">
        <v>173</v>
      </c>
      <c r="AX39" s="31"/>
      <c r="AY39" s="31"/>
      <c r="AZ39" s="31"/>
      <c r="BA39" s="32"/>
      <c r="BB39" s="30" t="s">
        <v>173</v>
      </c>
      <c r="BC39" s="31"/>
      <c r="BD39" s="31"/>
      <c r="BE39" s="31"/>
      <c r="BF39" s="32"/>
      <c r="BG39" s="33">
        <f>IF(ISNUMBER(AR39),AR39,0)+IF(ISNUMBER(AW39),AW39,0)</f>
        <v>2622655</v>
      </c>
      <c r="BH39" s="33"/>
      <c r="BI39" s="33"/>
      <c r="BJ39" s="33"/>
      <c r="BK39" s="33"/>
      <c r="CA39" s="25" t="s">
        <v>24</v>
      </c>
    </row>
    <row r="40" spans="1:79" s="6" customFormat="1" ht="12.75" customHeight="1" x14ac:dyDescent="0.25">
      <c r="A40" s="68"/>
      <c r="B40" s="69"/>
      <c r="C40" s="69"/>
      <c r="D40" s="75"/>
      <c r="E40" s="38" t="s">
        <v>147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  <c r="X40" s="91">
        <v>2132527</v>
      </c>
      <c r="Y40" s="92"/>
      <c r="Z40" s="92"/>
      <c r="AA40" s="92"/>
      <c r="AB40" s="93"/>
      <c r="AC40" s="91">
        <v>0</v>
      </c>
      <c r="AD40" s="92"/>
      <c r="AE40" s="92"/>
      <c r="AF40" s="92"/>
      <c r="AG40" s="93"/>
      <c r="AH40" s="91">
        <v>0</v>
      </c>
      <c r="AI40" s="92"/>
      <c r="AJ40" s="92"/>
      <c r="AK40" s="92"/>
      <c r="AL40" s="93"/>
      <c r="AM40" s="91">
        <f>IF(ISNUMBER(X40),X40,0)+IF(ISNUMBER(AC40),AC40,0)</f>
        <v>2132527</v>
      </c>
      <c r="AN40" s="92"/>
      <c r="AO40" s="92"/>
      <c r="AP40" s="92"/>
      <c r="AQ40" s="93"/>
      <c r="AR40" s="91">
        <v>2622655</v>
      </c>
      <c r="AS40" s="92"/>
      <c r="AT40" s="92"/>
      <c r="AU40" s="92"/>
      <c r="AV40" s="93"/>
      <c r="AW40" s="91">
        <v>0</v>
      </c>
      <c r="AX40" s="92"/>
      <c r="AY40" s="92"/>
      <c r="AZ40" s="92"/>
      <c r="BA40" s="93"/>
      <c r="BB40" s="91">
        <v>0</v>
      </c>
      <c r="BC40" s="92"/>
      <c r="BD40" s="92"/>
      <c r="BE40" s="92"/>
      <c r="BF40" s="93"/>
      <c r="BG40" s="42">
        <f>IF(ISNUMBER(AR40),AR40,0)+IF(ISNUMBER(AW40),AW40,0)</f>
        <v>2622655</v>
      </c>
      <c r="BH40" s="42"/>
      <c r="BI40" s="42"/>
      <c r="BJ40" s="42"/>
      <c r="BK40" s="42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46" t="s">
        <v>117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9"/>
    </row>
    <row r="44" spans="1:79" ht="14.25" customHeight="1" x14ac:dyDescent="0.25">
      <c r="A44" s="46" t="s">
        <v>207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</row>
    <row r="45" spans="1:79" ht="15" customHeight="1" x14ac:dyDescent="0.25">
      <c r="A45" s="112" t="s">
        <v>195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</row>
    <row r="46" spans="1:79" ht="23.15" customHeight="1" x14ac:dyDescent="0.25">
      <c r="A46" s="153" t="s">
        <v>118</v>
      </c>
      <c r="B46" s="154"/>
      <c r="C46" s="154"/>
      <c r="D46" s="155"/>
      <c r="E46" s="45" t="s">
        <v>19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8" t="s">
        <v>196</v>
      </c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5"/>
      <c r="AN46" s="48" t="s">
        <v>199</v>
      </c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5"/>
      <c r="BG46" s="48" t="s">
        <v>206</v>
      </c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5"/>
    </row>
    <row r="47" spans="1:79" ht="48.75" customHeight="1" x14ac:dyDescent="0.25">
      <c r="A47" s="156"/>
      <c r="B47" s="157"/>
      <c r="C47" s="157"/>
      <c r="D47" s="158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8" t="s">
        <v>4</v>
      </c>
      <c r="V47" s="94"/>
      <c r="W47" s="94"/>
      <c r="X47" s="94"/>
      <c r="Y47" s="95"/>
      <c r="Z47" s="48" t="s">
        <v>3</v>
      </c>
      <c r="AA47" s="94"/>
      <c r="AB47" s="94"/>
      <c r="AC47" s="94"/>
      <c r="AD47" s="95"/>
      <c r="AE47" s="66" t="s">
        <v>116</v>
      </c>
      <c r="AF47" s="83"/>
      <c r="AG47" s="83"/>
      <c r="AH47" s="84"/>
      <c r="AI47" s="48" t="s">
        <v>5</v>
      </c>
      <c r="AJ47" s="94"/>
      <c r="AK47" s="94"/>
      <c r="AL47" s="94"/>
      <c r="AM47" s="95"/>
      <c r="AN47" s="48" t="s">
        <v>4</v>
      </c>
      <c r="AO47" s="94"/>
      <c r="AP47" s="94"/>
      <c r="AQ47" s="94"/>
      <c r="AR47" s="95"/>
      <c r="AS47" s="48" t="s">
        <v>3</v>
      </c>
      <c r="AT47" s="94"/>
      <c r="AU47" s="94"/>
      <c r="AV47" s="94"/>
      <c r="AW47" s="95"/>
      <c r="AX47" s="66" t="s">
        <v>116</v>
      </c>
      <c r="AY47" s="83"/>
      <c r="AZ47" s="83"/>
      <c r="BA47" s="84"/>
      <c r="BB47" s="48" t="s">
        <v>96</v>
      </c>
      <c r="BC47" s="94"/>
      <c r="BD47" s="94"/>
      <c r="BE47" s="94"/>
      <c r="BF47" s="95"/>
      <c r="BG47" s="48" t="s">
        <v>4</v>
      </c>
      <c r="BH47" s="94"/>
      <c r="BI47" s="94"/>
      <c r="BJ47" s="94"/>
      <c r="BK47" s="95"/>
      <c r="BL47" s="48" t="s">
        <v>3</v>
      </c>
      <c r="BM47" s="94"/>
      <c r="BN47" s="94"/>
      <c r="BO47" s="94"/>
      <c r="BP47" s="95"/>
      <c r="BQ47" s="66" t="s">
        <v>116</v>
      </c>
      <c r="BR47" s="83"/>
      <c r="BS47" s="83"/>
      <c r="BT47" s="84"/>
      <c r="BU47" s="48" t="s">
        <v>97</v>
      </c>
      <c r="BV47" s="94"/>
      <c r="BW47" s="94"/>
      <c r="BX47" s="94"/>
      <c r="BY47" s="95"/>
    </row>
    <row r="48" spans="1:79" ht="15" customHeight="1" x14ac:dyDescent="0.25">
      <c r="A48" s="48">
        <v>1</v>
      </c>
      <c r="B48" s="94"/>
      <c r="C48" s="94"/>
      <c r="D48" s="95"/>
      <c r="E48" s="48">
        <v>2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5"/>
      <c r="U48" s="48">
        <v>3</v>
      </c>
      <c r="V48" s="94"/>
      <c r="W48" s="94"/>
      <c r="X48" s="94"/>
      <c r="Y48" s="95"/>
      <c r="Z48" s="48">
        <v>4</v>
      </c>
      <c r="AA48" s="94"/>
      <c r="AB48" s="94"/>
      <c r="AC48" s="94"/>
      <c r="AD48" s="95"/>
      <c r="AE48" s="48">
        <v>5</v>
      </c>
      <c r="AF48" s="94"/>
      <c r="AG48" s="94"/>
      <c r="AH48" s="95"/>
      <c r="AI48" s="48">
        <v>6</v>
      </c>
      <c r="AJ48" s="94"/>
      <c r="AK48" s="94"/>
      <c r="AL48" s="94"/>
      <c r="AM48" s="95"/>
      <c r="AN48" s="48">
        <v>7</v>
      </c>
      <c r="AO48" s="94"/>
      <c r="AP48" s="94"/>
      <c r="AQ48" s="94"/>
      <c r="AR48" s="95"/>
      <c r="AS48" s="48">
        <v>8</v>
      </c>
      <c r="AT48" s="94"/>
      <c r="AU48" s="94"/>
      <c r="AV48" s="94"/>
      <c r="AW48" s="95"/>
      <c r="AX48" s="48">
        <v>9</v>
      </c>
      <c r="AY48" s="94"/>
      <c r="AZ48" s="94"/>
      <c r="BA48" s="95"/>
      <c r="BB48" s="48">
        <v>10</v>
      </c>
      <c r="BC48" s="94"/>
      <c r="BD48" s="94"/>
      <c r="BE48" s="94"/>
      <c r="BF48" s="95"/>
      <c r="BG48" s="48">
        <v>11</v>
      </c>
      <c r="BH48" s="94"/>
      <c r="BI48" s="94"/>
      <c r="BJ48" s="94"/>
      <c r="BK48" s="95"/>
      <c r="BL48" s="48">
        <v>12</v>
      </c>
      <c r="BM48" s="94"/>
      <c r="BN48" s="94"/>
      <c r="BO48" s="94"/>
      <c r="BP48" s="95"/>
      <c r="BQ48" s="48">
        <v>13</v>
      </c>
      <c r="BR48" s="94"/>
      <c r="BS48" s="94"/>
      <c r="BT48" s="95"/>
      <c r="BU48" s="48">
        <v>14</v>
      </c>
      <c r="BV48" s="94"/>
      <c r="BW48" s="94"/>
      <c r="BX48" s="94"/>
      <c r="BY48" s="95"/>
    </row>
    <row r="49" spans="1:79" s="1" customFormat="1" ht="12.75" hidden="1" customHeight="1" x14ac:dyDescent="0.25">
      <c r="A49" s="76" t="s">
        <v>64</v>
      </c>
      <c r="B49" s="77"/>
      <c r="C49" s="77"/>
      <c r="D49" s="96"/>
      <c r="E49" s="76" t="s">
        <v>57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96"/>
      <c r="U49" s="76" t="s">
        <v>65</v>
      </c>
      <c r="V49" s="77"/>
      <c r="W49" s="77"/>
      <c r="X49" s="77"/>
      <c r="Y49" s="96"/>
      <c r="Z49" s="76" t="s">
        <v>66</v>
      </c>
      <c r="AA49" s="77"/>
      <c r="AB49" s="77"/>
      <c r="AC49" s="77"/>
      <c r="AD49" s="96"/>
      <c r="AE49" s="76" t="s">
        <v>91</v>
      </c>
      <c r="AF49" s="77"/>
      <c r="AG49" s="77"/>
      <c r="AH49" s="96"/>
      <c r="AI49" s="97" t="s">
        <v>170</v>
      </c>
      <c r="AJ49" s="98"/>
      <c r="AK49" s="98"/>
      <c r="AL49" s="98"/>
      <c r="AM49" s="99"/>
      <c r="AN49" s="76" t="s">
        <v>67</v>
      </c>
      <c r="AO49" s="77"/>
      <c r="AP49" s="77"/>
      <c r="AQ49" s="77"/>
      <c r="AR49" s="96"/>
      <c r="AS49" s="76" t="s">
        <v>68</v>
      </c>
      <c r="AT49" s="77"/>
      <c r="AU49" s="77"/>
      <c r="AV49" s="77"/>
      <c r="AW49" s="96"/>
      <c r="AX49" s="76" t="s">
        <v>92</v>
      </c>
      <c r="AY49" s="77"/>
      <c r="AZ49" s="77"/>
      <c r="BA49" s="96"/>
      <c r="BB49" s="97" t="s">
        <v>170</v>
      </c>
      <c r="BC49" s="98"/>
      <c r="BD49" s="98"/>
      <c r="BE49" s="98"/>
      <c r="BF49" s="99"/>
      <c r="BG49" s="76" t="s">
        <v>58</v>
      </c>
      <c r="BH49" s="77"/>
      <c r="BI49" s="77"/>
      <c r="BJ49" s="77"/>
      <c r="BK49" s="96"/>
      <c r="BL49" s="76" t="s">
        <v>59</v>
      </c>
      <c r="BM49" s="77"/>
      <c r="BN49" s="77"/>
      <c r="BO49" s="77"/>
      <c r="BP49" s="96"/>
      <c r="BQ49" s="76" t="s">
        <v>93</v>
      </c>
      <c r="BR49" s="77"/>
      <c r="BS49" s="77"/>
      <c r="BT49" s="96"/>
      <c r="BU49" s="97" t="s">
        <v>170</v>
      </c>
      <c r="BV49" s="98"/>
      <c r="BW49" s="98"/>
      <c r="BX49" s="98"/>
      <c r="BY49" s="99"/>
      <c r="CA49" t="s">
        <v>25</v>
      </c>
    </row>
    <row r="50" spans="1:79" s="25" customFormat="1" ht="25" customHeight="1" x14ac:dyDescent="0.25">
      <c r="A50" s="35">
        <v>2610</v>
      </c>
      <c r="B50" s="36"/>
      <c r="C50" s="36"/>
      <c r="D50" s="37"/>
      <c r="E50" s="53" t="s">
        <v>235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30">
        <v>0</v>
      </c>
      <c r="V50" s="31"/>
      <c r="W50" s="31"/>
      <c r="X50" s="31"/>
      <c r="Y50" s="32"/>
      <c r="Z50" s="30">
        <v>0</v>
      </c>
      <c r="AA50" s="31"/>
      <c r="AB50" s="31"/>
      <c r="AC50" s="31"/>
      <c r="AD50" s="32"/>
      <c r="AE50" s="30">
        <v>0</v>
      </c>
      <c r="AF50" s="31"/>
      <c r="AG50" s="31"/>
      <c r="AH50" s="32"/>
      <c r="AI50" s="30">
        <f>IF(ISNUMBER(U50),U50,0)+IF(ISNUMBER(Z50),Z50,0)</f>
        <v>0</v>
      </c>
      <c r="AJ50" s="31"/>
      <c r="AK50" s="31"/>
      <c r="AL50" s="31"/>
      <c r="AM50" s="32"/>
      <c r="AN50" s="30">
        <v>98231</v>
      </c>
      <c r="AO50" s="31"/>
      <c r="AP50" s="31"/>
      <c r="AQ50" s="31"/>
      <c r="AR50" s="32"/>
      <c r="AS50" s="30">
        <v>0</v>
      </c>
      <c r="AT50" s="31"/>
      <c r="AU50" s="31"/>
      <c r="AV50" s="31"/>
      <c r="AW50" s="32"/>
      <c r="AX50" s="30">
        <v>0</v>
      </c>
      <c r="AY50" s="31"/>
      <c r="AZ50" s="31"/>
      <c r="BA50" s="32"/>
      <c r="BB50" s="30">
        <f>IF(ISNUMBER(AN50),AN50,0)+IF(ISNUMBER(AS50),AS50,0)</f>
        <v>98231</v>
      </c>
      <c r="BC50" s="31"/>
      <c r="BD50" s="31"/>
      <c r="BE50" s="31"/>
      <c r="BF50" s="32"/>
      <c r="BG50" s="30">
        <v>300000</v>
      </c>
      <c r="BH50" s="31"/>
      <c r="BI50" s="31"/>
      <c r="BJ50" s="31"/>
      <c r="BK50" s="32"/>
      <c r="BL50" s="30">
        <v>0</v>
      </c>
      <c r="BM50" s="31"/>
      <c r="BN50" s="31"/>
      <c r="BO50" s="31"/>
      <c r="BP50" s="32"/>
      <c r="BQ50" s="30">
        <v>0</v>
      </c>
      <c r="BR50" s="31"/>
      <c r="BS50" s="31"/>
      <c r="BT50" s="32"/>
      <c r="BU50" s="30">
        <f>IF(ISNUMBER(BG50),BG50,0)+IF(ISNUMBER(BL50),BL50,0)</f>
        <v>300000</v>
      </c>
      <c r="BV50" s="31"/>
      <c r="BW50" s="31"/>
      <c r="BX50" s="31"/>
      <c r="BY50" s="32"/>
      <c r="CA50" s="25" t="s">
        <v>26</v>
      </c>
    </row>
    <row r="51" spans="1:79" s="25" customFormat="1" ht="22" customHeight="1" x14ac:dyDescent="0.25">
      <c r="A51" s="35">
        <v>2730</v>
      </c>
      <c r="B51" s="36"/>
      <c r="C51" s="36"/>
      <c r="D51" s="37"/>
      <c r="E51" s="53" t="s">
        <v>236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  <c r="U51" s="30">
        <v>0</v>
      </c>
      <c r="V51" s="31"/>
      <c r="W51" s="31"/>
      <c r="X51" s="31"/>
      <c r="Y51" s="32"/>
      <c r="Z51" s="30">
        <v>0</v>
      </c>
      <c r="AA51" s="31"/>
      <c r="AB51" s="31"/>
      <c r="AC51" s="31"/>
      <c r="AD51" s="32"/>
      <c r="AE51" s="30">
        <v>0</v>
      </c>
      <c r="AF51" s="31"/>
      <c r="AG51" s="31"/>
      <c r="AH51" s="32"/>
      <c r="AI51" s="30">
        <f>IF(ISNUMBER(U51),U51,0)+IF(ISNUMBER(Z51),Z51,0)</f>
        <v>0</v>
      </c>
      <c r="AJ51" s="31"/>
      <c r="AK51" s="31"/>
      <c r="AL51" s="31"/>
      <c r="AM51" s="32"/>
      <c r="AN51" s="30">
        <v>1870855</v>
      </c>
      <c r="AO51" s="31"/>
      <c r="AP51" s="31"/>
      <c r="AQ51" s="31"/>
      <c r="AR51" s="32"/>
      <c r="AS51" s="30">
        <v>0</v>
      </c>
      <c r="AT51" s="31"/>
      <c r="AU51" s="31"/>
      <c r="AV51" s="31"/>
      <c r="AW51" s="32"/>
      <c r="AX51" s="30">
        <v>0</v>
      </c>
      <c r="AY51" s="31"/>
      <c r="AZ51" s="31"/>
      <c r="BA51" s="32"/>
      <c r="BB51" s="30">
        <f>IF(ISNUMBER(AN51),AN51,0)+IF(ISNUMBER(AS51),AS51,0)</f>
        <v>1870855</v>
      </c>
      <c r="BC51" s="31"/>
      <c r="BD51" s="31"/>
      <c r="BE51" s="31"/>
      <c r="BF51" s="32"/>
      <c r="BG51" s="30">
        <v>2190471</v>
      </c>
      <c r="BH51" s="31"/>
      <c r="BI51" s="31"/>
      <c r="BJ51" s="31"/>
      <c r="BK51" s="32"/>
      <c r="BL51" s="30">
        <v>0</v>
      </c>
      <c r="BM51" s="31"/>
      <c r="BN51" s="31"/>
      <c r="BO51" s="31"/>
      <c r="BP51" s="32"/>
      <c r="BQ51" s="30">
        <v>0</v>
      </c>
      <c r="BR51" s="31"/>
      <c r="BS51" s="31"/>
      <c r="BT51" s="32"/>
      <c r="BU51" s="30">
        <f>IF(ISNUMBER(BG51),BG51,0)+IF(ISNUMBER(BL51),BL51,0)</f>
        <v>2190471</v>
      </c>
      <c r="BV51" s="31"/>
      <c r="BW51" s="31"/>
      <c r="BX51" s="31"/>
      <c r="BY51" s="32"/>
    </row>
    <row r="52" spans="1:79" s="6" customFormat="1" ht="12.75" customHeight="1" x14ac:dyDescent="0.25">
      <c r="A52" s="68"/>
      <c r="B52" s="69"/>
      <c r="C52" s="69"/>
      <c r="D52" s="75"/>
      <c r="E52" s="38" t="s">
        <v>147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91">
        <v>0</v>
      </c>
      <c r="V52" s="92"/>
      <c r="W52" s="92"/>
      <c r="X52" s="92"/>
      <c r="Y52" s="93"/>
      <c r="Z52" s="91">
        <v>0</v>
      </c>
      <c r="AA52" s="92"/>
      <c r="AB52" s="92"/>
      <c r="AC52" s="92"/>
      <c r="AD52" s="93"/>
      <c r="AE52" s="91">
        <v>0</v>
      </c>
      <c r="AF52" s="92"/>
      <c r="AG52" s="92"/>
      <c r="AH52" s="93"/>
      <c r="AI52" s="91">
        <f>IF(ISNUMBER(U52),U52,0)+IF(ISNUMBER(Z52),Z52,0)</f>
        <v>0</v>
      </c>
      <c r="AJ52" s="92"/>
      <c r="AK52" s="92"/>
      <c r="AL52" s="92"/>
      <c r="AM52" s="93"/>
      <c r="AN52" s="91">
        <v>1969086</v>
      </c>
      <c r="AO52" s="92"/>
      <c r="AP52" s="92"/>
      <c r="AQ52" s="92"/>
      <c r="AR52" s="93"/>
      <c r="AS52" s="91">
        <v>0</v>
      </c>
      <c r="AT52" s="92"/>
      <c r="AU52" s="92"/>
      <c r="AV52" s="92"/>
      <c r="AW52" s="93"/>
      <c r="AX52" s="91">
        <v>0</v>
      </c>
      <c r="AY52" s="92"/>
      <c r="AZ52" s="92"/>
      <c r="BA52" s="93"/>
      <c r="BB52" s="91">
        <f>IF(ISNUMBER(AN52),AN52,0)+IF(ISNUMBER(AS52),AS52,0)</f>
        <v>1969086</v>
      </c>
      <c r="BC52" s="92"/>
      <c r="BD52" s="92"/>
      <c r="BE52" s="92"/>
      <c r="BF52" s="93"/>
      <c r="BG52" s="91">
        <v>2490471</v>
      </c>
      <c r="BH52" s="92"/>
      <c r="BI52" s="92"/>
      <c r="BJ52" s="92"/>
      <c r="BK52" s="93"/>
      <c r="BL52" s="91">
        <v>0</v>
      </c>
      <c r="BM52" s="92"/>
      <c r="BN52" s="92"/>
      <c r="BO52" s="92"/>
      <c r="BP52" s="93"/>
      <c r="BQ52" s="91">
        <v>0</v>
      </c>
      <c r="BR52" s="92"/>
      <c r="BS52" s="92"/>
      <c r="BT52" s="93"/>
      <c r="BU52" s="91">
        <f>IF(ISNUMBER(BG52),BG52,0)+IF(ISNUMBER(BL52),BL52,0)</f>
        <v>2490471</v>
      </c>
      <c r="BV52" s="92"/>
      <c r="BW52" s="92"/>
      <c r="BX52" s="92"/>
      <c r="BY52" s="93"/>
    </row>
    <row r="54" spans="1:79" ht="14.25" customHeight="1" x14ac:dyDescent="0.25">
      <c r="A54" s="46" t="s">
        <v>208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" customHeight="1" x14ac:dyDescent="0.25">
      <c r="A55" s="47" t="s">
        <v>195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</row>
    <row r="56" spans="1:79" ht="23.15" customHeight="1" x14ac:dyDescent="0.25">
      <c r="A56" s="153" t="s">
        <v>119</v>
      </c>
      <c r="B56" s="154"/>
      <c r="C56" s="154"/>
      <c r="D56" s="154"/>
      <c r="E56" s="155"/>
      <c r="F56" s="45" t="s">
        <v>19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8" t="s">
        <v>196</v>
      </c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5"/>
      <c r="AN56" s="48" t="s">
        <v>199</v>
      </c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5"/>
      <c r="BG56" s="48" t="s">
        <v>206</v>
      </c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5"/>
    </row>
    <row r="57" spans="1:79" ht="51.75" customHeight="1" x14ac:dyDescent="0.25">
      <c r="A57" s="156"/>
      <c r="B57" s="157"/>
      <c r="C57" s="157"/>
      <c r="D57" s="157"/>
      <c r="E57" s="158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8" t="s">
        <v>4</v>
      </c>
      <c r="V57" s="94"/>
      <c r="W57" s="94"/>
      <c r="X57" s="94"/>
      <c r="Y57" s="95"/>
      <c r="Z57" s="48" t="s">
        <v>3</v>
      </c>
      <c r="AA57" s="94"/>
      <c r="AB57" s="94"/>
      <c r="AC57" s="94"/>
      <c r="AD57" s="95"/>
      <c r="AE57" s="66" t="s">
        <v>116</v>
      </c>
      <c r="AF57" s="83"/>
      <c r="AG57" s="83"/>
      <c r="AH57" s="84"/>
      <c r="AI57" s="48" t="s">
        <v>5</v>
      </c>
      <c r="AJ57" s="94"/>
      <c r="AK57" s="94"/>
      <c r="AL57" s="94"/>
      <c r="AM57" s="95"/>
      <c r="AN57" s="48" t="s">
        <v>4</v>
      </c>
      <c r="AO57" s="94"/>
      <c r="AP57" s="94"/>
      <c r="AQ57" s="94"/>
      <c r="AR57" s="95"/>
      <c r="AS57" s="48" t="s">
        <v>3</v>
      </c>
      <c r="AT57" s="94"/>
      <c r="AU57" s="94"/>
      <c r="AV57" s="94"/>
      <c r="AW57" s="95"/>
      <c r="AX57" s="66" t="s">
        <v>116</v>
      </c>
      <c r="AY57" s="83"/>
      <c r="AZ57" s="83"/>
      <c r="BA57" s="84"/>
      <c r="BB57" s="48" t="s">
        <v>96</v>
      </c>
      <c r="BC57" s="94"/>
      <c r="BD57" s="94"/>
      <c r="BE57" s="94"/>
      <c r="BF57" s="95"/>
      <c r="BG57" s="48" t="s">
        <v>4</v>
      </c>
      <c r="BH57" s="94"/>
      <c r="BI57" s="94"/>
      <c r="BJ57" s="94"/>
      <c r="BK57" s="95"/>
      <c r="BL57" s="48" t="s">
        <v>3</v>
      </c>
      <c r="BM57" s="94"/>
      <c r="BN57" s="94"/>
      <c r="BO57" s="94"/>
      <c r="BP57" s="95"/>
      <c r="BQ57" s="66" t="s">
        <v>116</v>
      </c>
      <c r="BR57" s="83"/>
      <c r="BS57" s="83"/>
      <c r="BT57" s="84"/>
      <c r="BU57" s="45" t="s">
        <v>97</v>
      </c>
      <c r="BV57" s="45"/>
      <c r="BW57" s="45"/>
      <c r="BX57" s="45"/>
      <c r="BY57" s="45"/>
    </row>
    <row r="58" spans="1:79" ht="15" customHeight="1" x14ac:dyDescent="0.25">
      <c r="A58" s="48">
        <v>1</v>
      </c>
      <c r="B58" s="94"/>
      <c r="C58" s="94"/>
      <c r="D58" s="94"/>
      <c r="E58" s="95"/>
      <c r="F58" s="48">
        <v>2</v>
      </c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5"/>
      <c r="U58" s="48">
        <v>3</v>
      </c>
      <c r="V58" s="94"/>
      <c r="W58" s="94"/>
      <c r="X58" s="94"/>
      <c r="Y58" s="95"/>
      <c r="Z58" s="48">
        <v>4</v>
      </c>
      <c r="AA58" s="94"/>
      <c r="AB58" s="94"/>
      <c r="AC58" s="94"/>
      <c r="AD58" s="95"/>
      <c r="AE58" s="48">
        <v>5</v>
      </c>
      <c r="AF58" s="94"/>
      <c r="AG58" s="94"/>
      <c r="AH58" s="95"/>
      <c r="AI58" s="48">
        <v>6</v>
      </c>
      <c r="AJ58" s="94"/>
      <c r="AK58" s="94"/>
      <c r="AL58" s="94"/>
      <c r="AM58" s="95"/>
      <c r="AN58" s="48">
        <v>7</v>
      </c>
      <c r="AO58" s="94"/>
      <c r="AP58" s="94"/>
      <c r="AQ58" s="94"/>
      <c r="AR58" s="95"/>
      <c r="AS58" s="48">
        <v>8</v>
      </c>
      <c r="AT58" s="94"/>
      <c r="AU58" s="94"/>
      <c r="AV58" s="94"/>
      <c r="AW58" s="95"/>
      <c r="AX58" s="48">
        <v>9</v>
      </c>
      <c r="AY58" s="94"/>
      <c r="AZ58" s="94"/>
      <c r="BA58" s="95"/>
      <c r="BB58" s="48">
        <v>10</v>
      </c>
      <c r="BC58" s="94"/>
      <c r="BD58" s="94"/>
      <c r="BE58" s="94"/>
      <c r="BF58" s="95"/>
      <c r="BG58" s="48">
        <v>11</v>
      </c>
      <c r="BH58" s="94"/>
      <c r="BI58" s="94"/>
      <c r="BJ58" s="94"/>
      <c r="BK58" s="95"/>
      <c r="BL58" s="48">
        <v>12</v>
      </c>
      <c r="BM58" s="94"/>
      <c r="BN58" s="94"/>
      <c r="BO58" s="94"/>
      <c r="BP58" s="95"/>
      <c r="BQ58" s="48">
        <v>13</v>
      </c>
      <c r="BR58" s="94"/>
      <c r="BS58" s="94"/>
      <c r="BT58" s="95"/>
      <c r="BU58" s="45">
        <v>14</v>
      </c>
      <c r="BV58" s="45"/>
      <c r="BW58" s="45"/>
      <c r="BX58" s="45"/>
      <c r="BY58" s="45"/>
    </row>
    <row r="59" spans="1:79" s="1" customFormat="1" ht="13.5" hidden="1" customHeight="1" x14ac:dyDescent="0.25">
      <c r="A59" s="76" t="s">
        <v>64</v>
      </c>
      <c r="B59" s="77"/>
      <c r="C59" s="77"/>
      <c r="D59" s="77"/>
      <c r="E59" s="96"/>
      <c r="F59" s="76" t="s">
        <v>57</v>
      </c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96"/>
      <c r="U59" s="76" t="s">
        <v>65</v>
      </c>
      <c r="V59" s="77"/>
      <c r="W59" s="77"/>
      <c r="X59" s="77"/>
      <c r="Y59" s="96"/>
      <c r="Z59" s="76" t="s">
        <v>66</v>
      </c>
      <c r="AA59" s="77"/>
      <c r="AB59" s="77"/>
      <c r="AC59" s="77"/>
      <c r="AD59" s="96"/>
      <c r="AE59" s="76" t="s">
        <v>91</v>
      </c>
      <c r="AF59" s="77"/>
      <c r="AG59" s="77"/>
      <c r="AH59" s="96"/>
      <c r="AI59" s="97" t="s">
        <v>170</v>
      </c>
      <c r="AJ59" s="98"/>
      <c r="AK59" s="98"/>
      <c r="AL59" s="98"/>
      <c r="AM59" s="99"/>
      <c r="AN59" s="76" t="s">
        <v>67</v>
      </c>
      <c r="AO59" s="77"/>
      <c r="AP59" s="77"/>
      <c r="AQ59" s="77"/>
      <c r="AR59" s="96"/>
      <c r="AS59" s="76" t="s">
        <v>68</v>
      </c>
      <c r="AT59" s="77"/>
      <c r="AU59" s="77"/>
      <c r="AV59" s="77"/>
      <c r="AW59" s="96"/>
      <c r="AX59" s="76" t="s">
        <v>92</v>
      </c>
      <c r="AY59" s="77"/>
      <c r="AZ59" s="77"/>
      <c r="BA59" s="96"/>
      <c r="BB59" s="97" t="s">
        <v>170</v>
      </c>
      <c r="BC59" s="98"/>
      <c r="BD59" s="98"/>
      <c r="BE59" s="98"/>
      <c r="BF59" s="99"/>
      <c r="BG59" s="76" t="s">
        <v>58</v>
      </c>
      <c r="BH59" s="77"/>
      <c r="BI59" s="77"/>
      <c r="BJ59" s="77"/>
      <c r="BK59" s="96"/>
      <c r="BL59" s="76" t="s">
        <v>59</v>
      </c>
      <c r="BM59" s="77"/>
      <c r="BN59" s="77"/>
      <c r="BO59" s="77"/>
      <c r="BP59" s="96"/>
      <c r="BQ59" s="76" t="s">
        <v>93</v>
      </c>
      <c r="BR59" s="77"/>
      <c r="BS59" s="77"/>
      <c r="BT59" s="96"/>
      <c r="BU59" s="90" t="s">
        <v>170</v>
      </c>
      <c r="BV59" s="90"/>
      <c r="BW59" s="90"/>
      <c r="BX59" s="90"/>
      <c r="BY59" s="90"/>
      <c r="CA59" t="s">
        <v>27</v>
      </c>
    </row>
    <row r="60" spans="1:79" s="6" customFormat="1" ht="12.75" customHeight="1" x14ac:dyDescent="0.25">
      <c r="A60" s="68"/>
      <c r="B60" s="69"/>
      <c r="C60" s="69"/>
      <c r="D60" s="69"/>
      <c r="E60" s="75"/>
      <c r="F60" s="68" t="s">
        <v>147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5"/>
      <c r="U60" s="91"/>
      <c r="V60" s="92"/>
      <c r="W60" s="92"/>
      <c r="X60" s="92"/>
      <c r="Y60" s="93"/>
      <c r="Z60" s="91"/>
      <c r="AA60" s="92"/>
      <c r="AB60" s="92"/>
      <c r="AC60" s="92"/>
      <c r="AD60" s="93"/>
      <c r="AE60" s="91"/>
      <c r="AF60" s="92"/>
      <c r="AG60" s="92"/>
      <c r="AH60" s="93"/>
      <c r="AI60" s="91">
        <f>IF(ISNUMBER(U60),U60,0)+IF(ISNUMBER(Z60),Z60,0)</f>
        <v>0</v>
      </c>
      <c r="AJ60" s="92"/>
      <c r="AK60" s="92"/>
      <c r="AL60" s="92"/>
      <c r="AM60" s="93"/>
      <c r="AN60" s="91"/>
      <c r="AO60" s="92"/>
      <c r="AP60" s="92"/>
      <c r="AQ60" s="92"/>
      <c r="AR60" s="93"/>
      <c r="AS60" s="91"/>
      <c r="AT60" s="92"/>
      <c r="AU60" s="92"/>
      <c r="AV60" s="92"/>
      <c r="AW60" s="93"/>
      <c r="AX60" s="91"/>
      <c r="AY60" s="92"/>
      <c r="AZ60" s="92"/>
      <c r="BA60" s="93"/>
      <c r="BB60" s="91">
        <f>IF(ISNUMBER(AN60),AN60,0)+IF(ISNUMBER(AS60),AS60,0)</f>
        <v>0</v>
      </c>
      <c r="BC60" s="92"/>
      <c r="BD60" s="92"/>
      <c r="BE60" s="92"/>
      <c r="BF60" s="93"/>
      <c r="BG60" s="91"/>
      <c r="BH60" s="92"/>
      <c r="BI60" s="92"/>
      <c r="BJ60" s="92"/>
      <c r="BK60" s="93"/>
      <c r="BL60" s="91"/>
      <c r="BM60" s="92"/>
      <c r="BN60" s="92"/>
      <c r="BO60" s="92"/>
      <c r="BP60" s="93"/>
      <c r="BQ60" s="91"/>
      <c r="BR60" s="92"/>
      <c r="BS60" s="92"/>
      <c r="BT60" s="93"/>
      <c r="BU60" s="91">
        <f>IF(ISNUMBER(BG60),BG60,0)+IF(ISNUMBER(BL60),BL60,0)</f>
        <v>0</v>
      </c>
      <c r="BV60" s="92"/>
      <c r="BW60" s="92"/>
      <c r="BX60" s="92"/>
      <c r="BY60" s="93"/>
      <c r="CA60" s="6" t="s">
        <v>28</v>
      </c>
    </row>
    <row r="62" spans="1:79" ht="14.25" customHeight="1" x14ac:dyDescent="0.25">
      <c r="A62" s="46" t="s">
        <v>223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</row>
    <row r="63" spans="1:79" ht="15" customHeight="1" x14ac:dyDescent="0.25">
      <c r="A63" s="47" t="s">
        <v>195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</row>
    <row r="64" spans="1:79" ht="23.15" customHeight="1" x14ac:dyDescent="0.25">
      <c r="A64" s="153" t="s">
        <v>118</v>
      </c>
      <c r="B64" s="154"/>
      <c r="C64" s="154"/>
      <c r="D64" s="155"/>
      <c r="E64" s="143" t="s">
        <v>19</v>
      </c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8"/>
      <c r="X64" s="48" t="s">
        <v>217</v>
      </c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5"/>
      <c r="AR64" s="45" t="s">
        <v>222</v>
      </c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</row>
    <row r="65" spans="1:79" ht="48.75" customHeight="1" x14ac:dyDescent="0.25">
      <c r="A65" s="156"/>
      <c r="B65" s="157"/>
      <c r="C65" s="157"/>
      <c r="D65" s="158"/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9"/>
      <c r="X65" s="143" t="s">
        <v>4</v>
      </c>
      <c r="Y65" s="144"/>
      <c r="Z65" s="144"/>
      <c r="AA65" s="144"/>
      <c r="AB65" s="148"/>
      <c r="AC65" s="143" t="s">
        <v>3</v>
      </c>
      <c r="AD65" s="144"/>
      <c r="AE65" s="144"/>
      <c r="AF65" s="144"/>
      <c r="AG65" s="148"/>
      <c r="AH65" s="66" t="s">
        <v>116</v>
      </c>
      <c r="AI65" s="83"/>
      <c r="AJ65" s="83"/>
      <c r="AK65" s="83"/>
      <c r="AL65" s="84"/>
      <c r="AM65" s="48" t="s">
        <v>5</v>
      </c>
      <c r="AN65" s="94"/>
      <c r="AO65" s="94"/>
      <c r="AP65" s="94"/>
      <c r="AQ65" s="95"/>
      <c r="AR65" s="48" t="s">
        <v>4</v>
      </c>
      <c r="AS65" s="94"/>
      <c r="AT65" s="94"/>
      <c r="AU65" s="94"/>
      <c r="AV65" s="95"/>
      <c r="AW65" s="48" t="s">
        <v>3</v>
      </c>
      <c r="AX65" s="94"/>
      <c r="AY65" s="94"/>
      <c r="AZ65" s="94"/>
      <c r="BA65" s="95"/>
      <c r="BB65" s="66" t="s">
        <v>116</v>
      </c>
      <c r="BC65" s="83"/>
      <c r="BD65" s="83"/>
      <c r="BE65" s="83"/>
      <c r="BF65" s="84"/>
      <c r="BG65" s="48" t="s">
        <v>96</v>
      </c>
      <c r="BH65" s="94"/>
      <c r="BI65" s="94"/>
      <c r="BJ65" s="94"/>
      <c r="BK65" s="95"/>
    </row>
    <row r="66" spans="1:79" ht="12.75" customHeight="1" x14ac:dyDescent="0.25">
      <c r="A66" s="48">
        <v>1</v>
      </c>
      <c r="B66" s="94"/>
      <c r="C66" s="94"/>
      <c r="D66" s="95"/>
      <c r="E66" s="48">
        <v>2</v>
      </c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5"/>
      <c r="X66" s="48">
        <v>3</v>
      </c>
      <c r="Y66" s="94"/>
      <c r="Z66" s="94"/>
      <c r="AA66" s="94"/>
      <c r="AB66" s="95"/>
      <c r="AC66" s="48">
        <v>4</v>
      </c>
      <c r="AD66" s="94"/>
      <c r="AE66" s="94"/>
      <c r="AF66" s="94"/>
      <c r="AG66" s="95"/>
      <c r="AH66" s="48">
        <v>5</v>
      </c>
      <c r="AI66" s="94"/>
      <c r="AJ66" s="94"/>
      <c r="AK66" s="94"/>
      <c r="AL66" s="95"/>
      <c r="AM66" s="48">
        <v>6</v>
      </c>
      <c r="AN66" s="94"/>
      <c r="AO66" s="94"/>
      <c r="AP66" s="94"/>
      <c r="AQ66" s="95"/>
      <c r="AR66" s="48">
        <v>7</v>
      </c>
      <c r="AS66" s="94"/>
      <c r="AT66" s="94"/>
      <c r="AU66" s="94"/>
      <c r="AV66" s="95"/>
      <c r="AW66" s="48">
        <v>8</v>
      </c>
      <c r="AX66" s="94"/>
      <c r="AY66" s="94"/>
      <c r="AZ66" s="94"/>
      <c r="BA66" s="95"/>
      <c r="BB66" s="48">
        <v>9</v>
      </c>
      <c r="BC66" s="94"/>
      <c r="BD66" s="94"/>
      <c r="BE66" s="94"/>
      <c r="BF66" s="95"/>
      <c r="BG66" s="48">
        <v>10</v>
      </c>
      <c r="BH66" s="94"/>
      <c r="BI66" s="94"/>
      <c r="BJ66" s="94"/>
      <c r="BK66" s="95"/>
    </row>
    <row r="67" spans="1:79" s="1" customFormat="1" ht="12.75" hidden="1" customHeight="1" x14ac:dyDescent="0.25">
      <c r="A67" s="76" t="s">
        <v>64</v>
      </c>
      <c r="B67" s="77"/>
      <c r="C67" s="77"/>
      <c r="D67" s="96"/>
      <c r="E67" s="76" t="s">
        <v>57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96"/>
      <c r="X67" s="159" t="s">
        <v>60</v>
      </c>
      <c r="Y67" s="160"/>
      <c r="Z67" s="160"/>
      <c r="AA67" s="160"/>
      <c r="AB67" s="161"/>
      <c r="AC67" s="159" t="s">
        <v>61</v>
      </c>
      <c r="AD67" s="160"/>
      <c r="AE67" s="160"/>
      <c r="AF67" s="160"/>
      <c r="AG67" s="161"/>
      <c r="AH67" s="76" t="s">
        <v>94</v>
      </c>
      <c r="AI67" s="77"/>
      <c r="AJ67" s="77"/>
      <c r="AK67" s="77"/>
      <c r="AL67" s="96"/>
      <c r="AM67" s="97" t="s">
        <v>171</v>
      </c>
      <c r="AN67" s="98"/>
      <c r="AO67" s="98"/>
      <c r="AP67" s="98"/>
      <c r="AQ67" s="99"/>
      <c r="AR67" s="76" t="s">
        <v>62</v>
      </c>
      <c r="AS67" s="77"/>
      <c r="AT67" s="77"/>
      <c r="AU67" s="77"/>
      <c r="AV67" s="96"/>
      <c r="AW67" s="76" t="s">
        <v>63</v>
      </c>
      <c r="AX67" s="77"/>
      <c r="AY67" s="77"/>
      <c r="AZ67" s="77"/>
      <c r="BA67" s="96"/>
      <c r="BB67" s="76" t="s">
        <v>95</v>
      </c>
      <c r="BC67" s="77"/>
      <c r="BD67" s="77"/>
      <c r="BE67" s="77"/>
      <c r="BF67" s="96"/>
      <c r="BG67" s="97" t="s">
        <v>171</v>
      </c>
      <c r="BH67" s="98"/>
      <c r="BI67" s="98"/>
      <c r="BJ67" s="98"/>
      <c r="BK67" s="99"/>
      <c r="CA67" t="s">
        <v>29</v>
      </c>
    </row>
    <row r="68" spans="1:79" s="25" customFormat="1" ht="25" hidden="1" customHeight="1" x14ac:dyDescent="0.25">
      <c r="A68" s="35">
        <v>2610</v>
      </c>
      <c r="B68" s="36"/>
      <c r="C68" s="36"/>
      <c r="D68" s="37"/>
      <c r="E68" s="53" t="s">
        <v>235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5"/>
      <c r="X68" s="30">
        <v>0</v>
      </c>
      <c r="Y68" s="31"/>
      <c r="Z68" s="31"/>
      <c r="AA68" s="31"/>
      <c r="AB68" s="32"/>
      <c r="AC68" s="30">
        <v>0</v>
      </c>
      <c r="AD68" s="31"/>
      <c r="AE68" s="31"/>
      <c r="AF68" s="31"/>
      <c r="AG68" s="32"/>
      <c r="AH68" s="30">
        <v>0</v>
      </c>
      <c r="AI68" s="31"/>
      <c r="AJ68" s="31"/>
      <c r="AK68" s="31"/>
      <c r="AL68" s="32"/>
      <c r="AM68" s="30">
        <f>IF(ISNUMBER(X68),X68,0)+IF(ISNUMBER(AC68),AC68,0)</f>
        <v>0</v>
      </c>
      <c r="AN68" s="31"/>
      <c r="AO68" s="31"/>
      <c r="AP68" s="31"/>
      <c r="AQ68" s="32"/>
      <c r="AR68" s="30">
        <v>0</v>
      </c>
      <c r="AS68" s="31"/>
      <c r="AT68" s="31"/>
      <c r="AU68" s="31"/>
      <c r="AV68" s="32"/>
      <c r="AW68" s="30">
        <v>0</v>
      </c>
      <c r="AX68" s="31"/>
      <c r="AY68" s="31"/>
      <c r="AZ68" s="31"/>
      <c r="BA68" s="32"/>
      <c r="BB68" s="30">
        <v>0</v>
      </c>
      <c r="BC68" s="31"/>
      <c r="BD68" s="31"/>
      <c r="BE68" s="31"/>
      <c r="BF68" s="32"/>
      <c r="BG68" s="33">
        <f>IF(ISNUMBER(AR68),AR68,0)+IF(ISNUMBER(AW68),AW68,0)</f>
        <v>0</v>
      </c>
      <c r="BH68" s="33"/>
      <c r="BI68" s="33"/>
      <c r="BJ68" s="33"/>
      <c r="BK68" s="33"/>
      <c r="CA68" s="25" t="s">
        <v>30</v>
      </c>
    </row>
    <row r="69" spans="1:79" s="25" customFormat="1" ht="21" customHeight="1" x14ac:dyDescent="0.25">
      <c r="A69" s="35">
        <v>2730</v>
      </c>
      <c r="B69" s="36"/>
      <c r="C69" s="36"/>
      <c r="D69" s="37"/>
      <c r="E69" s="53" t="s">
        <v>236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5"/>
      <c r="X69" s="30">
        <v>2132527</v>
      </c>
      <c r="Y69" s="31"/>
      <c r="Z69" s="31"/>
      <c r="AA69" s="31"/>
      <c r="AB69" s="32"/>
      <c r="AC69" s="30">
        <v>0</v>
      </c>
      <c r="AD69" s="31"/>
      <c r="AE69" s="31"/>
      <c r="AF69" s="31"/>
      <c r="AG69" s="32"/>
      <c r="AH69" s="30">
        <v>0</v>
      </c>
      <c r="AI69" s="31"/>
      <c r="AJ69" s="31"/>
      <c r="AK69" s="31"/>
      <c r="AL69" s="32"/>
      <c r="AM69" s="30">
        <f>IF(ISNUMBER(X69),X69,0)+IF(ISNUMBER(AC69),AC69,0)</f>
        <v>2132527</v>
      </c>
      <c r="AN69" s="31"/>
      <c r="AO69" s="31"/>
      <c r="AP69" s="31"/>
      <c r="AQ69" s="32"/>
      <c r="AR69" s="30">
        <v>2622655</v>
      </c>
      <c r="AS69" s="31"/>
      <c r="AT69" s="31"/>
      <c r="AU69" s="31"/>
      <c r="AV69" s="32"/>
      <c r="AW69" s="30">
        <v>0</v>
      </c>
      <c r="AX69" s="31"/>
      <c r="AY69" s="31"/>
      <c r="AZ69" s="31"/>
      <c r="BA69" s="32"/>
      <c r="BB69" s="30">
        <v>0</v>
      </c>
      <c r="BC69" s="31"/>
      <c r="BD69" s="31"/>
      <c r="BE69" s="31"/>
      <c r="BF69" s="32"/>
      <c r="BG69" s="33">
        <f>IF(ISNUMBER(AR69),AR69,0)+IF(ISNUMBER(AW69),AW69,0)</f>
        <v>2622655</v>
      </c>
      <c r="BH69" s="33"/>
      <c r="BI69" s="33"/>
      <c r="BJ69" s="33"/>
      <c r="BK69" s="33"/>
    </row>
    <row r="70" spans="1:79" s="6" customFormat="1" ht="12.75" customHeight="1" x14ac:dyDescent="0.25">
      <c r="A70" s="68"/>
      <c r="B70" s="69"/>
      <c r="C70" s="69"/>
      <c r="D70" s="75"/>
      <c r="E70" s="38" t="s">
        <v>147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40"/>
      <c r="X70" s="91">
        <v>2132527</v>
      </c>
      <c r="Y70" s="92"/>
      <c r="Z70" s="92"/>
      <c r="AA70" s="92"/>
      <c r="AB70" s="93"/>
      <c r="AC70" s="91">
        <v>0</v>
      </c>
      <c r="AD70" s="92"/>
      <c r="AE70" s="92"/>
      <c r="AF70" s="92"/>
      <c r="AG70" s="93"/>
      <c r="AH70" s="91">
        <v>0</v>
      </c>
      <c r="AI70" s="92"/>
      <c r="AJ70" s="92"/>
      <c r="AK70" s="92"/>
      <c r="AL70" s="93"/>
      <c r="AM70" s="91">
        <f>IF(ISNUMBER(X70),X70,0)+IF(ISNUMBER(AC70),AC70,0)</f>
        <v>2132527</v>
      </c>
      <c r="AN70" s="92"/>
      <c r="AO70" s="92"/>
      <c r="AP70" s="92"/>
      <c r="AQ70" s="93"/>
      <c r="AR70" s="91">
        <v>2622655</v>
      </c>
      <c r="AS70" s="92"/>
      <c r="AT70" s="92"/>
      <c r="AU70" s="92"/>
      <c r="AV70" s="93"/>
      <c r="AW70" s="91">
        <v>0</v>
      </c>
      <c r="AX70" s="92"/>
      <c r="AY70" s="92"/>
      <c r="AZ70" s="92"/>
      <c r="BA70" s="93"/>
      <c r="BB70" s="91">
        <v>0</v>
      </c>
      <c r="BC70" s="92"/>
      <c r="BD70" s="92"/>
      <c r="BE70" s="92"/>
      <c r="BF70" s="93"/>
      <c r="BG70" s="42">
        <f>IF(ISNUMBER(AR70),AR70,0)+IF(ISNUMBER(AW70),AW70,0)</f>
        <v>2622655</v>
      </c>
      <c r="BH70" s="42"/>
      <c r="BI70" s="42"/>
      <c r="BJ70" s="42"/>
      <c r="BK70" s="42"/>
    </row>
    <row r="72" spans="1:79" ht="14.25" customHeight="1" x14ac:dyDescent="0.25">
      <c r="A72" s="46" t="s">
        <v>224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15" customHeight="1" x14ac:dyDescent="0.25">
      <c r="A73" s="47" t="s">
        <v>195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</row>
    <row r="74" spans="1:79" ht="23.15" customHeight="1" x14ac:dyDescent="0.25">
      <c r="A74" s="153" t="s">
        <v>119</v>
      </c>
      <c r="B74" s="154"/>
      <c r="C74" s="154"/>
      <c r="D74" s="154"/>
      <c r="E74" s="155"/>
      <c r="F74" s="143" t="s">
        <v>19</v>
      </c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8"/>
      <c r="X74" s="45" t="s">
        <v>217</v>
      </c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8" t="s">
        <v>222</v>
      </c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5"/>
    </row>
    <row r="75" spans="1:79" ht="53.25" customHeight="1" x14ac:dyDescent="0.25">
      <c r="A75" s="156"/>
      <c r="B75" s="157"/>
      <c r="C75" s="157"/>
      <c r="D75" s="157"/>
      <c r="E75" s="158"/>
      <c r="F75" s="145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9"/>
      <c r="X75" s="48" t="s">
        <v>4</v>
      </c>
      <c r="Y75" s="94"/>
      <c r="Z75" s="94"/>
      <c r="AA75" s="94"/>
      <c r="AB75" s="95"/>
      <c r="AC75" s="48" t="s">
        <v>3</v>
      </c>
      <c r="AD75" s="94"/>
      <c r="AE75" s="94"/>
      <c r="AF75" s="94"/>
      <c r="AG75" s="95"/>
      <c r="AH75" s="66" t="s">
        <v>116</v>
      </c>
      <c r="AI75" s="83"/>
      <c r="AJ75" s="83"/>
      <c r="AK75" s="83"/>
      <c r="AL75" s="84"/>
      <c r="AM75" s="48" t="s">
        <v>5</v>
      </c>
      <c r="AN75" s="94"/>
      <c r="AO75" s="94"/>
      <c r="AP75" s="94"/>
      <c r="AQ75" s="95"/>
      <c r="AR75" s="48" t="s">
        <v>4</v>
      </c>
      <c r="AS75" s="94"/>
      <c r="AT75" s="94"/>
      <c r="AU75" s="94"/>
      <c r="AV75" s="95"/>
      <c r="AW75" s="48" t="s">
        <v>3</v>
      </c>
      <c r="AX75" s="94"/>
      <c r="AY75" s="94"/>
      <c r="AZ75" s="94"/>
      <c r="BA75" s="95"/>
      <c r="BB75" s="44" t="s">
        <v>116</v>
      </c>
      <c r="BC75" s="44"/>
      <c r="BD75" s="44"/>
      <c r="BE75" s="44"/>
      <c r="BF75" s="44"/>
      <c r="BG75" s="48" t="s">
        <v>96</v>
      </c>
      <c r="BH75" s="94"/>
      <c r="BI75" s="94"/>
      <c r="BJ75" s="94"/>
      <c r="BK75" s="95"/>
    </row>
    <row r="76" spans="1:79" ht="15" customHeight="1" x14ac:dyDescent="0.25">
      <c r="A76" s="48">
        <v>1</v>
      </c>
      <c r="B76" s="94"/>
      <c r="C76" s="94"/>
      <c r="D76" s="94"/>
      <c r="E76" s="95"/>
      <c r="F76" s="48">
        <v>2</v>
      </c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48">
        <v>3</v>
      </c>
      <c r="Y76" s="94"/>
      <c r="Z76" s="94"/>
      <c r="AA76" s="94"/>
      <c r="AB76" s="95"/>
      <c r="AC76" s="48">
        <v>4</v>
      </c>
      <c r="AD76" s="94"/>
      <c r="AE76" s="94"/>
      <c r="AF76" s="94"/>
      <c r="AG76" s="95"/>
      <c r="AH76" s="48">
        <v>5</v>
      </c>
      <c r="AI76" s="94"/>
      <c r="AJ76" s="94"/>
      <c r="AK76" s="94"/>
      <c r="AL76" s="95"/>
      <c r="AM76" s="48">
        <v>6</v>
      </c>
      <c r="AN76" s="94"/>
      <c r="AO76" s="94"/>
      <c r="AP76" s="94"/>
      <c r="AQ76" s="95"/>
      <c r="AR76" s="48">
        <v>7</v>
      </c>
      <c r="AS76" s="94"/>
      <c r="AT76" s="94"/>
      <c r="AU76" s="94"/>
      <c r="AV76" s="95"/>
      <c r="AW76" s="48">
        <v>8</v>
      </c>
      <c r="AX76" s="94"/>
      <c r="AY76" s="94"/>
      <c r="AZ76" s="94"/>
      <c r="BA76" s="95"/>
      <c r="BB76" s="48">
        <v>9</v>
      </c>
      <c r="BC76" s="94"/>
      <c r="BD76" s="94"/>
      <c r="BE76" s="94"/>
      <c r="BF76" s="95"/>
      <c r="BG76" s="48">
        <v>10</v>
      </c>
      <c r="BH76" s="94"/>
      <c r="BI76" s="94"/>
      <c r="BJ76" s="94"/>
      <c r="BK76" s="95"/>
    </row>
    <row r="77" spans="1:79" s="1" customFormat="1" ht="15" hidden="1" customHeight="1" x14ac:dyDescent="0.25">
      <c r="A77" s="76" t="s">
        <v>64</v>
      </c>
      <c r="B77" s="77"/>
      <c r="C77" s="77"/>
      <c r="D77" s="77"/>
      <c r="E77" s="96"/>
      <c r="F77" s="76" t="s">
        <v>57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96"/>
      <c r="X77" s="76" t="s">
        <v>60</v>
      </c>
      <c r="Y77" s="77"/>
      <c r="Z77" s="77"/>
      <c r="AA77" s="77"/>
      <c r="AB77" s="96"/>
      <c r="AC77" s="76" t="s">
        <v>61</v>
      </c>
      <c r="AD77" s="77"/>
      <c r="AE77" s="77"/>
      <c r="AF77" s="77"/>
      <c r="AG77" s="96"/>
      <c r="AH77" s="76" t="s">
        <v>94</v>
      </c>
      <c r="AI77" s="77"/>
      <c r="AJ77" s="77"/>
      <c r="AK77" s="77"/>
      <c r="AL77" s="96"/>
      <c r="AM77" s="97" t="s">
        <v>171</v>
      </c>
      <c r="AN77" s="98"/>
      <c r="AO77" s="98"/>
      <c r="AP77" s="98"/>
      <c r="AQ77" s="99"/>
      <c r="AR77" s="76" t="s">
        <v>62</v>
      </c>
      <c r="AS77" s="77"/>
      <c r="AT77" s="77"/>
      <c r="AU77" s="77"/>
      <c r="AV77" s="96"/>
      <c r="AW77" s="76" t="s">
        <v>63</v>
      </c>
      <c r="AX77" s="77"/>
      <c r="AY77" s="77"/>
      <c r="AZ77" s="77"/>
      <c r="BA77" s="96"/>
      <c r="BB77" s="76" t="s">
        <v>95</v>
      </c>
      <c r="BC77" s="77"/>
      <c r="BD77" s="77"/>
      <c r="BE77" s="77"/>
      <c r="BF77" s="96"/>
      <c r="BG77" s="97" t="s">
        <v>171</v>
      </c>
      <c r="BH77" s="98"/>
      <c r="BI77" s="98"/>
      <c r="BJ77" s="98"/>
      <c r="BK77" s="99"/>
      <c r="CA77" t="s">
        <v>31</v>
      </c>
    </row>
    <row r="78" spans="1:79" s="6" customFormat="1" ht="12.75" customHeight="1" x14ac:dyDescent="0.25">
      <c r="A78" s="68"/>
      <c r="B78" s="69"/>
      <c r="C78" s="69"/>
      <c r="D78" s="69"/>
      <c r="E78" s="75"/>
      <c r="F78" s="68" t="s">
        <v>147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5"/>
      <c r="X78" s="150"/>
      <c r="Y78" s="151"/>
      <c r="Z78" s="151"/>
      <c r="AA78" s="151"/>
      <c r="AB78" s="152"/>
      <c r="AC78" s="150"/>
      <c r="AD78" s="151"/>
      <c r="AE78" s="151"/>
      <c r="AF78" s="151"/>
      <c r="AG78" s="152"/>
      <c r="AH78" s="42"/>
      <c r="AI78" s="42"/>
      <c r="AJ78" s="42"/>
      <c r="AK78" s="42"/>
      <c r="AL78" s="42"/>
      <c r="AM78" s="42">
        <f>IF(ISNUMBER(X78),X78,0)+IF(ISNUMBER(AC78),AC78,0)</f>
        <v>0</v>
      </c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>
        <f>IF(ISNUMBER(AR78),AR78,0)+IF(ISNUMBER(AW78),AW78,0)</f>
        <v>0</v>
      </c>
      <c r="BH78" s="42"/>
      <c r="BI78" s="42"/>
      <c r="BJ78" s="42"/>
      <c r="BK78" s="42"/>
      <c r="CA78" s="6" t="s">
        <v>32</v>
      </c>
    </row>
    <row r="80" spans="1:79" hidden="1" x14ac:dyDescent="0.25"/>
    <row r="81" spans="1:79" ht="14.25" customHeight="1" x14ac:dyDescent="0.25">
      <c r="A81" s="46" t="s">
        <v>120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79" ht="14.25" customHeight="1" x14ac:dyDescent="0.25">
      <c r="A82" s="46" t="s">
        <v>209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79" ht="15" customHeight="1" x14ac:dyDescent="0.25">
      <c r="A83" s="47" t="s">
        <v>195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</row>
    <row r="84" spans="1:79" ht="23.15" customHeight="1" x14ac:dyDescent="0.25">
      <c r="A84" s="143" t="s">
        <v>6</v>
      </c>
      <c r="B84" s="144"/>
      <c r="C84" s="144"/>
      <c r="D84" s="143" t="s">
        <v>121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8"/>
      <c r="U84" s="48" t="s">
        <v>196</v>
      </c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5"/>
      <c r="AN84" s="48" t="s">
        <v>199</v>
      </c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5"/>
      <c r="BG84" s="45" t="s">
        <v>206</v>
      </c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</row>
    <row r="85" spans="1:79" ht="52.5" customHeight="1" x14ac:dyDescent="0.25">
      <c r="A85" s="145"/>
      <c r="B85" s="146"/>
      <c r="C85" s="146"/>
      <c r="D85" s="14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9"/>
      <c r="U85" s="48" t="s">
        <v>4</v>
      </c>
      <c r="V85" s="94"/>
      <c r="W85" s="94"/>
      <c r="X85" s="94"/>
      <c r="Y85" s="95"/>
      <c r="Z85" s="48" t="s">
        <v>3</v>
      </c>
      <c r="AA85" s="94"/>
      <c r="AB85" s="94"/>
      <c r="AC85" s="94"/>
      <c r="AD85" s="95"/>
      <c r="AE85" s="66" t="s">
        <v>116</v>
      </c>
      <c r="AF85" s="83"/>
      <c r="AG85" s="83"/>
      <c r="AH85" s="84"/>
      <c r="AI85" s="48" t="s">
        <v>5</v>
      </c>
      <c r="AJ85" s="94"/>
      <c r="AK85" s="94"/>
      <c r="AL85" s="94"/>
      <c r="AM85" s="95"/>
      <c r="AN85" s="48" t="s">
        <v>4</v>
      </c>
      <c r="AO85" s="94"/>
      <c r="AP85" s="94"/>
      <c r="AQ85" s="94"/>
      <c r="AR85" s="95"/>
      <c r="AS85" s="48" t="s">
        <v>3</v>
      </c>
      <c r="AT85" s="94"/>
      <c r="AU85" s="94"/>
      <c r="AV85" s="94"/>
      <c r="AW85" s="95"/>
      <c r="AX85" s="66" t="s">
        <v>116</v>
      </c>
      <c r="AY85" s="83"/>
      <c r="AZ85" s="83"/>
      <c r="BA85" s="84"/>
      <c r="BB85" s="48" t="s">
        <v>96</v>
      </c>
      <c r="BC85" s="94"/>
      <c r="BD85" s="94"/>
      <c r="BE85" s="94"/>
      <c r="BF85" s="95"/>
      <c r="BG85" s="48" t="s">
        <v>4</v>
      </c>
      <c r="BH85" s="94"/>
      <c r="BI85" s="94"/>
      <c r="BJ85" s="94"/>
      <c r="BK85" s="95"/>
      <c r="BL85" s="45" t="s">
        <v>3</v>
      </c>
      <c r="BM85" s="45"/>
      <c r="BN85" s="45"/>
      <c r="BO85" s="45"/>
      <c r="BP85" s="45"/>
      <c r="BQ85" s="44" t="s">
        <v>116</v>
      </c>
      <c r="BR85" s="44"/>
      <c r="BS85" s="44"/>
      <c r="BT85" s="44"/>
      <c r="BU85" s="48" t="s">
        <v>97</v>
      </c>
      <c r="BV85" s="94"/>
      <c r="BW85" s="94"/>
      <c r="BX85" s="94"/>
      <c r="BY85" s="95"/>
    </row>
    <row r="86" spans="1:79" ht="15" customHeight="1" x14ac:dyDescent="0.25">
      <c r="A86" s="66">
        <v>1</v>
      </c>
      <c r="B86" s="83"/>
      <c r="C86" s="83"/>
      <c r="D86" s="66">
        <v>2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4"/>
      <c r="U86" s="66">
        <v>3</v>
      </c>
      <c r="V86" s="83"/>
      <c r="W86" s="83"/>
      <c r="X86" s="83"/>
      <c r="Y86" s="84"/>
      <c r="Z86" s="66">
        <v>4</v>
      </c>
      <c r="AA86" s="83"/>
      <c r="AB86" s="83"/>
      <c r="AC86" s="83"/>
      <c r="AD86" s="84"/>
      <c r="AE86" s="66">
        <v>5</v>
      </c>
      <c r="AF86" s="83"/>
      <c r="AG86" s="83"/>
      <c r="AH86" s="84"/>
      <c r="AI86" s="66">
        <v>6</v>
      </c>
      <c r="AJ86" s="83"/>
      <c r="AK86" s="83"/>
      <c r="AL86" s="83"/>
      <c r="AM86" s="84"/>
      <c r="AN86" s="66">
        <v>7</v>
      </c>
      <c r="AO86" s="83"/>
      <c r="AP86" s="83"/>
      <c r="AQ86" s="83"/>
      <c r="AR86" s="84"/>
      <c r="AS86" s="66">
        <v>8</v>
      </c>
      <c r="AT86" s="83"/>
      <c r="AU86" s="83"/>
      <c r="AV86" s="83"/>
      <c r="AW86" s="84"/>
      <c r="AX86" s="44">
        <v>9</v>
      </c>
      <c r="AY86" s="44"/>
      <c r="AZ86" s="44"/>
      <c r="BA86" s="44"/>
      <c r="BB86" s="66">
        <v>10</v>
      </c>
      <c r="BC86" s="83"/>
      <c r="BD86" s="83"/>
      <c r="BE86" s="83"/>
      <c r="BF86" s="84"/>
      <c r="BG86" s="66">
        <v>11</v>
      </c>
      <c r="BH86" s="83"/>
      <c r="BI86" s="83"/>
      <c r="BJ86" s="83"/>
      <c r="BK86" s="84"/>
      <c r="BL86" s="44">
        <v>12</v>
      </c>
      <c r="BM86" s="44"/>
      <c r="BN86" s="44"/>
      <c r="BO86" s="44"/>
      <c r="BP86" s="44"/>
      <c r="BQ86" s="66">
        <v>13</v>
      </c>
      <c r="BR86" s="83"/>
      <c r="BS86" s="83"/>
      <c r="BT86" s="84"/>
      <c r="BU86" s="66">
        <v>14</v>
      </c>
      <c r="BV86" s="83"/>
      <c r="BW86" s="83"/>
      <c r="BX86" s="83"/>
      <c r="BY86" s="84"/>
    </row>
    <row r="87" spans="1:79" s="1" customFormat="1" ht="14.25" hidden="1" customHeight="1" x14ac:dyDescent="0.25">
      <c r="A87" s="76" t="s">
        <v>69</v>
      </c>
      <c r="B87" s="77"/>
      <c r="C87" s="77"/>
      <c r="D87" s="76" t="s">
        <v>57</v>
      </c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96"/>
      <c r="U87" s="56" t="s">
        <v>65</v>
      </c>
      <c r="V87" s="56"/>
      <c r="W87" s="56"/>
      <c r="X87" s="56"/>
      <c r="Y87" s="56"/>
      <c r="Z87" s="56" t="s">
        <v>66</v>
      </c>
      <c r="AA87" s="56"/>
      <c r="AB87" s="56"/>
      <c r="AC87" s="56"/>
      <c r="AD87" s="56"/>
      <c r="AE87" s="56" t="s">
        <v>91</v>
      </c>
      <c r="AF87" s="56"/>
      <c r="AG87" s="56"/>
      <c r="AH87" s="56"/>
      <c r="AI87" s="90" t="s">
        <v>170</v>
      </c>
      <c r="AJ87" s="90"/>
      <c r="AK87" s="90"/>
      <c r="AL87" s="90"/>
      <c r="AM87" s="90"/>
      <c r="AN87" s="56" t="s">
        <v>67</v>
      </c>
      <c r="AO87" s="56"/>
      <c r="AP87" s="56"/>
      <c r="AQ87" s="56"/>
      <c r="AR87" s="56"/>
      <c r="AS87" s="56" t="s">
        <v>68</v>
      </c>
      <c r="AT87" s="56"/>
      <c r="AU87" s="56"/>
      <c r="AV87" s="56"/>
      <c r="AW87" s="56"/>
      <c r="AX87" s="56" t="s">
        <v>92</v>
      </c>
      <c r="AY87" s="56"/>
      <c r="AZ87" s="56"/>
      <c r="BA87" s="56"/>
      <c r="BB87" s="90" t="s">
        <v>170</v>
      </c>
      <c r="BC87" s="90"/>
      <c r="BD87" s="90"/>
      <c r="BE87" s="90"/>
      <c r="BF87" s="90"/>
      <c r="BG87" s="56" t="s">
        <v>58</v>
      </c>
      <c r="BH87" s="56"/>
      <c r="BI87" s="56"/>
      <c r="BJ87" s="56"/>
      <c r="BK87" s="56"/>
      <c r="BL87" s="56" t="s">
        <v>59</v>
      </c>
      <c r="BM87" s="56"/>
      <c r="BN87" s="56"/>
      <c r="BO87" s="56"/>
      <c r="BP87" s="56"/>
      <c r="BQ87" s="56" t="s">
        <v>93</v>
      </c>
      <c r="BR87" s="56"/>
      <c r="BS87" s="56"/>
      <c r="BT87" s="56"/>
      <c r="BU87" s="90" t="s">
        <v>170</v>
      </c>
      <c r="BV87" s="90"/>
      <c r="BW87" s="90"/>
      <c r="BX87" s="90"/>
      <c r="BY87" s="90"/>
      <c r="CA87" t="s">
        <v>33</v>
      </c>
    </row>
    <row r="88" spans="1:79" s="25" customFormat="1" ht="17.5" customHeight="1" x14ac:dyDescent="0.25">
      <c r="A88" s="58">
        <v>1</v>
      </c>
      <c r="B88" s="59"/>
      <c r="C88" s="59"/>
      <c r="D88" s="53" t="s">
        <v>239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5"/>
      <c r="U88" s="30">
        <v>0</v>
      </c>
      <c r="V88" s="31"/>
      <c r="W88" s="31"/>
      <c r="X88" s="31"/>
      <c r="Y88" s="32"/>
      <c r="Z88" s="30">
        <v>0</v>
      </c>
      <c r="AA88" s="31"/>
      <c r="AB88" s="31"/>
      <c r="AC88" s="31"/>
      <c r="AD88" s="32"/>
      <c r="AE88" s="30">
        <v>0</v>
      </c>
      <c r="AF88" s="31"/>
      <c r="AG88" s="31"/>
      <c r="AH88" s="32"/>
      <c r="AI88" s="30">
        <f>IF(ISNUMBER(U88),U88,0)+IF(ISNUMBER(Z88),Z88,0)</f>
        <v>0</v>
      </c>
      <c r="AJ88" s="31"/>
      <c r="AK88" s="31"/>
      <c r="AL88" s="31"/>
      <c r="AM88" s="32"/>
      <c r="AN88" s="30">
        <v>98231</v>
      </c>
      <c r="AO88" s="31"/>
      <c r="AP88" s="31"/>
      <c r="AQ88" s="31"/>
      <c r="AR88" s="32"/>
      <c r="AS88" s="30">
        <v>0</v>
      </c>
      <c r="AT88" s="31"/>
      <c r="AU88" s="31"/>
      <c r="AV88" s="31"/>
      <c r="AW88" s="32"/>
      <c r="AX88" s="30">
        <v>0</v>
      </c>
      <c r="AY88" s="31"/>
      <c r="AZ88" s="31"/>
      <c r="BA88" s="32"/>
      <c r="BB88" s="30">
        <f>IF(ISNUMBER(AN88),AN88,0)+IF(ISNUMBER(AS88),AS88,0)</f>
        <v>98231</v>
      </c>
      <c r="BC88" s="31"/>
      <c r="BD88" s="31"/>
      <c r="BE88" s="31"/>
      <c r="BF88" s="32"/>
      <c r="BG88" s="30">
        <v>0</v>
      </c>
      <c r="BH88" s="31"/>
      <c r="BI88" s="31"/>
      <c r="BJ88" s="31"/>
      <c r="BK88" s="32"/>
      <c r="BL88" s="30">
        <v>0</v>
      </c>
      <c r="BM88" s="31"/>
      <c r="BN88" s="31"/>
      <c r="BO88" s="31"/>
      <c r="BP88" s="32"/>
      <c r="BQ88" s="30">
        <v>0</v>
      </c>
      <c r="BR88" s="31"/>
      <c r="BS88" s="31"/>
      <c r="BT88" s="32"/>
      <c r="BU88" s="30">
        <f>IF(ISNUMBER(BG88),BG88,0)+IF(ISNUMBER(BL88),BL88,0)</f>
        <v>0</v>
      </c>
      <c r="BV88" s="31"/>
      <c r="BW88" s="31"/>
      <c r="BX88" s="31"/>
      <c r="BY88" s="32"/>
      <c r="CA88" s="25" t="s">
        <v>34</v>
      </c>
    </row>
    <row r="89" spans="1:79" s="25" customFormat="1" ht="43.5" customHeight="1" x14ac:dyDescent="0.25">
      <c r="A89" s="58">
        <v>2</v>
      </c>
      <c r="B89" s="59"/>
      <c r="C89" s="59"/>
      <c r="D89" s="53" t="s">
        <v>240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5"/>
      <c r="U89" s="30">
        <v>0</v>
      </c>
      <c r="V89" s="31"/>
      <c r="W89" s="31"/>
      <c r="X89" s="31"/>
      <c r="Y89" s="32"/>
      <c r="Z89" s="30">
        <v>0</v>
      </c>
      <c r="AA89" s="31"/>
      <c r="AB89" s="31"/>
      <c r="AC89" s="31"/>
      <c r="AD89" s="32"/>
      <c r="AE89" s="30">
        <v>0</v>
      </c>
      <c r="AF89" s="31"/>
      <c r="AG89" s="31"/>
      <c r="AH89" s="32"/>
      <c r="AI89" s="30">
        <f>IF(ISNUMBER(U89),U89,0)+IF(ISNUMBER(Z89),Z89,0)</f>
        <v>0</v>
      </c>
      <c r="AJ89" s="31"/>
      <c r="AK89" s="31"/>
      <c r="AL89" s="31"/>
      <c r="AM89" s="32"/>
      <c r="AN89" s="30">
        <v>1870855</v>
      </c>
      <c r="AO89" s="31"/>
      <c r="AP89" s="31"/>
      <c r="AQ89" s="31"/>
      <c r="AR89" s="32"/>
      <c r="AS89" s="30">
        <v>0</v>
      </c>
      <c r="AT89" s="31"/>
      <c r="AU89" s="31"/>
      <c r="AV89" s="31"/>
      <c r="AW89" s="32"/>
      <c r="AX89" s="30">
        <v>0</v>
      </c>
      <c r="AY89" s="31"/>
      <c r="AZ89" s="31"/>
      <c r="BA89" s="32"/>
      <c r="BB89" s="30">
        <f>IF(ISNUMBER(AN89),AN89,0)+IF(ISNUMBER(AS89),AS89,0)</f>
        <v>1870855</v>
      </c>
      <c r="BC89" s="31"/>
      <c r="BD89" s="31"/>
      <c r="BE89" s="31"/>
      <c r="BF89" s="32"/>
      <c r="BG89" s="30">
        <v>2490471</v>
      </c>
      <c r="BH89" s="31"/>
      <c r="BI89" s="31"/>
      <c r="BJ89" s="31"/>
      <c r="BK89" s="32"/>
      <c r="BL89" s="30">
        <v>0</v>
      </c>
      <c r="BM89" s="31"/>
      <c r="BN89" s="31"/>
      <c r="BO89" s="31"/>
      <c r="BP89" s="32"/>
      <c r="BQ89" s="30">
        <v>0</v>
      </c>
      <c r="BR89" s="31"/>
      <c r="BS89" s="31"/>
      <c r="BT89" s="32"/>
      <c r="BU89" s="30">
        <f>IF(ISNUMBER(BG89),BG89,0)+IF(ISNUMBER(BL89),BL89,0)</f>
        <v>2490471</v>
      </c>
      <c r="BV89" s="31"/>
      <c r="BW89" s="31"/>
      <c r="BX89" s="31"/>
      <c r="BY89" s="32"/>
    </row>
    <row r="90" spans="1:79" s="25" customFormat="1" ht="26.5" hidden="1" customHeight="1" x14ac:dyDescent="0.25">
      <c r="A90" s="35"/>
      <c r="B90" s="36"/>
      <c r="C90" s="37"/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7"/>
      <c r="U90" s="30">
        <v>0</v>
      </c>
      <c r="V90" s="31"/>
      <c r="W90" s="31"/>
      <c r="X90" s="31"/>
      <c r="Y90" s="32"/>
      <c r="Z90" s="30">
        <v>0</v>
      </c>
      <c r="AA90" s="31"/>
      <c r="AB90" s="31"/>
      <c r="AC90" s="31"/>
      <c r="AD90" s="32"/>
      <c r="AE90" s="30">
        <v>0</v>
      </c>
      <c r="AF90" s="31"/>
      <c r="AG90" s="31"/>
      <c r="AH90" s="32"/>
      <c r="AI90" s="30">
        <v>0</v>
      </c>
      <c r="AJ90" s="31"/>
      <c r="AK90" s="31"/>
      <c r="AL90" s="31"/>
      <c r="AM90" s="32"/>
      <c r="AN90" s="30">
        <v>0</v>
      </c>
      <c r="AO90" s="31"/>
      <c r="AP90" s="31"/>
      <c r="AQ90" s="31"/>
      <c r="AR90" s="32"/>
      <c r="AS90" s="30"/>
      <c r="AT90" s="31"/>
      <c r="AU90" s="31"/>
      <c r="AV90" s="31"/>
      <c r="AW90" s="32"/>
      <c r="AX90" s="30"/>
      <c r="AY90" s="31"/>
      <c r="AZ90" s="31"/>
      <c r="BA90" s="32"/>
      <c r="BB90" s="30"/>
      <c r="BC90" s="31"/>
      <c r="BD90" s="31"/>
      <c r="BE90" s="31"/>
      <c r="BF90" s="32"/>
      <c r="BG90" s="30">
        <v>300000</v>
      </c>
      <c r="BH90" s="31"/>
      <c r="BI90" s="31"/>
      <c r="BJ90" s="31"/>
      <c r="BK90" s="32"/>
      <c r="BL90" s="30">
        <v>0</v>
      </c>
      <c r="BM90" s="31"/>
      <c r="BN90" s="31"/>
      <c r="BO90" s="31"/>
      <c r="BP90" s="32"/>
      <c r="BQ90" s="30">
        <v>0</v>
      </c>
      <c r="BR90" s="31"/>
      <c r="BS90" s="31"/>
      <c r="BT90" s="32"/>
      <c r="BU90" s="30">
        <v>300000</v>
      </c>
      <c r="BV90" s="31"/>
      <c r="BW90" s="31"/>
      <c r="BX90" s="31"/>
      <c r="BY90" s="32"/>
    </row>
    <row r="91" spans="1:79" s="6" customFormat="1" ht="12.75" customHeight="1" x14ac:dyDescent="0.25">
      <c r="A91" s="68"/>
      <c r="B91" s="69"/>
      <c r="C91" s="69"/>
      <c r="D91" s="38" t="s">
        <v>147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91">
        <v>0</v>
      </c>
      <c r="V91" s="92"/>
      <c r="W91" s="92"/>
      <c r="X91" s="92"/>
      <c r="Y91" s="93"/>
      <c r="Z91" s="91">
        <v>0</v>
      </c>
      <c r="AA91" s="92"/>
      <c r="AB91" s="92"/>
      <c r="AC91" s="92"/>
      <c r="AD91" s="93"/>
      <c r="AE91" s="91">
        <v>0</v>
      </c>
      <c r="AF91" s="92"/>
      <c r="AG91" s="92"/>
      <c r="AH91" s="93"/>
      <c r="AI91" s="91">
        <f>IF(ISNUMBER(U91),U91,0)+IF(ISNUMBER(Z91),Z91,0)</f>
        <v>0</v>
      </c>
      <c r="AJ91" s="92"/>
      <c r="AK91" s="92"/>
      <c r="AL91" s="92"/>
      <c r="AM91" s="93"/>
      <c r="AN91" s="91">
        <v>1969086</v>
      </c>
      <c r="AO91" s="92"/>
      <c r="AP91" s="92"/>
      <c r="AQ91" s="92"/>
      <c r="AR91" s="93"/>
      <c r="AS91" s="91">
        <v>0</v>
      </c>
      <c r="AT91" s="92"/>
      <c r="AU91" s="92"/>
      <c r="AV91" s="92"/>
      <c r="AW91" s="93"/>
      <c r="AX91" s="91">
        <v>0</v>
      </c>
      <c r="AY91" s="92"/>
      <c r="AZ91" s="92"/>
      <c r="BA91" s="93"/>
      <c r="BB91" s="91">
        <f>IF(ISNUMBER(AN91),AN91,0)+IF(ISNUMBER(AS91),AS91,0)</f>
        <v>1969086</v>
      </c>
      <c r="BC91" s="92"/>
      <c r="BD91" s="92"/>
      <c r="BE91" s="92"/>
      <c r="BF91" s="93"/>
      <c r="BG91" s="91">
        <v>2490471</v>
      </c>
      <c r="BH91" s="92"/>
      <c r="BI91" s="92"/>
      <c r="BJ91" s="92"/>
      <c r="BK91" s="93"/>
      <c r="BL91" s="91">
        <v>0</v>
      </c>
      <c r="BM91" s="92"/>
      <c r="BN91" s="92"/>
      <c r="BO91" s="92"/>
      <c r="BP91" s="93"/>
      <c r="BQ91" s="91">
        <v>0</v>
      </c>
      <c r="BR91" s="92"/>
      <c r="BS91" s="92"/>
      <c r="BT91" s="93"/>
      <c r="BU91" s="91">
        <f>IF(ISNUMBER(BG91),BG91,0)+IF(ISNUMBER(BL91),BL91,0)</f>
        <v>2490471</v>
      </c>
      <c r="BV91" s="92"/>
      <c r="BW91" s="92"/>
      <c r="BX91" s="92"/>
      <c r="BY91" s="93"/>
    </row>
    <row r="93" spans="1:79" ht="14.25" customHeight="1" x14ac:dyDescent="0.25">
      <c r="A93" s="46" t="s">
        <v>225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</row>
    <row r="94" spans="1:79" ht="15" customHeight="1" x14ac:dyDescent="0.25">
      <c r="A94" s="120" t="s">
        <v>195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</row>
    <row r="95" spans="1:79" ht="23.15" customHeight="1" x14ac:dyDescent="0.25">
      <c r="A95" s="143" t="s">
        <v>6</v>
      </c>
      <c r="B95" s="144"/>
      <c r="C95" s="144"/>
      <c r="D95" s="143" t="s">
        <v>121</v>
      </c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8"/>
      <c r="U95" s="45" t="s">
        <v>217</v>
      </c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 t="s">
        <v>222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  <row r="96" spans="1:79" ht="54" customHeight="1" x14ac:dyDescent="0.25">
      <c r="A96" s="145"/>
      <c r="B96" s="146"/>
      <c r="C96" s="146"/>
      <c r="D96" s="145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9"/>
      <c r="U96" s="48" t="s">
        <v>4</v>
      </c>
      <c r="V96" s="94"/>
      <c r="W96" s="94"/>
      <c r="X96" s="94"/>
      <c r="Y96" s="95"/>
      <c r="Z96" s="48" t="s">
        <v>3</v>
      </c>
      <c r="AA96" s="94"/>
      <c r="AB96" s="94"/>
      <c r="AC96" s="94"/>
      <c r="AD96" s="95"/>
      <c r="AE96" s="66" t="s">
        <v>116</v>
      </c>
      <c r="AF96" s="83"/>
      <c r="AG96" s="83"/>
      <c r="AH96" s="83"/>
      <c r="AI96" s="84"/>
      <c r="AJ96" s="48" t="s">
        <v>5</v>
      </c>
      <c r="AK96" s="94"/>
      <c r="AL96" s="94"/>
      <c r="AM96" s="94"/>
      <c r="AN96" s="95"/>
      <c r="AO96" s="48" t="s">
        <v>4</v>
      </c>
      <c r="AP96" s="94"/>
      <c r="AQ96" s="94"/>
      <c r="AR96" s="94"/>
      <c r="AS96" s="95"/>
      <c r="AT96" s="48" t="s">
        <v>3</v>
      </c>
      <c r="AU96" s="94"/>
      <c r="AV96" s="94"/>
      <c r="AW96" s="94"/>
      <c r="AX96" s="95"/>
      <c r="AY96" s="66" t="s">
        <v>116</v>
      </c>
      <c r="AZ96" s="83"/>
      <c r="BA96" s="83"/>
      <c r="BB96" s="83"/>
      <c r="BC96" s="84"/>
      <c r="BD96" s="45" t="s">
        <v>96</v>
      </c>
      <c r="BE96" s="45"/>
      <c r="BF96" s="45"/>
      <c r="BG96" s="45"/>
      <c r="BH96" s="45"/>
    </row>
    <row r="97" spans="1:79" ht="15" customHeight="1" x14ac:dyDescent="0.25">
      <c r="A97" s="48" t="s">
        <v>169</v>
      </c>
      <c r="B97" s="94"/>
      <c r="C97" s="94"/>
      <c r="D97" s="48">
        <v>2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5"/>
      <c r="U97" s="48">
        <v>3</v>
      </c>
      <c r="V97" s="94"/>
      <c r="W97" s="94"/>
      <c r="X97" s="94"/>
      <c r="Y97" s="95"/>
      <c r="Z97" s="48">
        <v>4</v>
      </c>
      <c r="AA97" s="94"/>
      <c r="AB97" s="94"/>
      <c r="AC97" s="94"/>
      <c r="AD97" s="95"/>
      <c r="AE97" s="48">
        <v>5</v>
      </c>
      <c r="AF97" s="94"/>
      <c r="AG97" s="94"/>
      <c r="AH97" s="94"/>
      <c r="AI97" s="95"/>
      <c r="AJ97" s="48">
        <v>6</v>
      </c>
      <c r="AK97" s="94"/>
      <c r="AL97" s="94"/>
      <c r="AM97" s="94"/>
      <c r="AN97" s="95"/>
      <c r="AO97" s="48">
        <v>7</v>
      </c>
      <c r="AP97" s="94"/>
      <c r="AQ97" s="94"/>
      <c r="AR97" s="94"/>
      <c r="AS97" s="95"/>
      <c r="AT97" s="48">
        <v>8</v>
      </c>
      <c r="AU97" s="94"/>
      <c r="AV97" s="94"/>
      <c r="AW97" s="94"/>
      <c r="AX97" s="95"/>
      <c r="AY97" s="48">
        <v>9</v>
      </c>
      <c r="AZ97" s="94"/>
      <c r="BA97" s="94"/>
      <c r="BB97" s="94"/>
      <c r="BC97" s="95"/>
      <c r="BD97" s="48">
        <v>10</v>
      </c>
      <c r="BE97" s="94"/>
      <c r="BF97" s="94"/>
      <c r="BG97" s="94"/>
      <c r="BH97" s="95"/>
    </row>
    <row r="98" spans="1:79" s="1" customFormat="1" ht="12.75" hidden="1" customHeight="1" x14ac:dyDescent="0.25">
      <c r="A98" s="76" t="s">
        <v>69</v>
      </c>
      <c r="B98" s="77"/>
      <c r="C98" s="77"/>
      <c r="D98" s="76" t="s">
        <v>57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96"/>
      <c r="U98" s="76" t="s">
        <v>60</v>
      </c>
      <c r="V98" s="77"/>
      <c r="W98" s="77"/>
      <c r="X98" s="77"/>
      <c r="Y98" s="96"/>
      <c r="Z98" s="76" t="s">
        <v>61</v>
      </c>
      <c r="AA98" s="77"/>
      <c r="AB98" s="77"/>
      <c r="AC98" s="77"/>
      <c r="AD98" s="96"/>
      <c r="AE98" s="76" t="s">
        <v>94</v>
      </c>
      <c r="AF98" s="77"/>
      <c r="AG98" s="77"/>
      <c r="AH98" s="77"/>
      <c r="AI98" s="96"/>
      <c r="AJ98" s="97" t="s">
        <v>171</v>
      </c>
      <c r="AK98" s="98"/>
      <c r="AL98" s="98"/>
      <c r="AM98" s="98"/>
      <c r="AN98" s="99"/>
      <c r="AO98" s="76" t="s">
        <v>62</v>
      </c>
      <c r="AP98" s="77"/>
      <c r="AQ98" s="77"/>
      <c r="AR98" s="77"/>
      <c r="AS98" s="96"/>
      <c r="AT98" s="76" t="s">
        <v>63</v>
      </c>
      <c r="AU98" s="77"/>
      <c r="AV98" s="77"/>
      <c r="AW98" s="77"/>
      <c r="AX98" s="96"/>
      <c r="AY98" s="76" t="s">
        <v>95</v>
      </c>
      <c r="AZ98" s="77"/>
      <c r="BA98" s="77"/>
      <c r="BB98" s="77"/>
      <c r="BC98" s="96"/>
      <c r="BD98" s="90" t="s">
        <v>171</v>
      </c>
      <c r="BE98" s="90"/>
      <c r="BF98" s="90"/>
      <c r="BG98" s="90"/>
      <c r="BH98" s="90"/>
      <c r="CA98" s="1" t="s">
        <v>35</v>
      </c>
    </row>
    <row r="99" spans="1:79" s="25" customFormat="1" ht="22.5" hidden="1" customHeight="1" x14ac:dyDescent="0.25">
      <c r="A99" s="35">
        <v>1</v>
      </c>
      <c r="B99" s="36"/>
      <c r="C99" s="36"/>
      <c r="D99" s="53" t="s">
        <v>239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5"/>
      <c r="U99" s="30">
        <v>0</v>
      </c>
      <c r="V99" s="31"/>
      <c r="W99" s="31"/>
      <c r="X99" s="31"/>
      <c r="Y99" s="32"/>
      <c r="Z99" s="30">
        <v>0</v>
      </c>
      <c r="AA99" s="31"/>
      <c r="AB99" s="31"/>
      <c r="AC99" s="31"/>
      <c r="AD99" s="32"/>
      <c r="AE99" s="33">
        <v>0</v>
      </c>
      <c r="AF99" s="33"/>
      <c r="AG99" s="33"/>
      <c r="AH99" s="33"/>
      <c r="AI99" s="33"/>
      <c r="AJ99" s="89">
        <f>IF(ISNUMBER(U99),U99,0)+IF(ISNUMBER(Z99),Z99,0)</f>
        <v>0</v>
      </c>
      <c r="AK99" s="89"/>
      <c r="AL99" s="89"/>
      <c r="AM99" s="89"/>
      <c r="AN99" s="89"/>
      <c r="AO99" s="33">
        <v>0</v>
      </c>
      <c r="AP99" s="33"/>
      <c r="AQ99" s="33"/>
      <c r="AR99" s="33"/>
      <c r="AS99" s="33"/>
      <c r="AT99" s="89">
        <v>0</v>
      </c>
      <c r="AU99" s="89"/>
      <c r="AV99" s="89"/>
      <c r="AW99" s="89"/>
      <c r="AX99" s="89"/>
      <c r="AY99" s="33">
        <v>0</v>
      </c>
      <c r="AZ99" s="33"/>
      <c r="BA99" s="33"/>
      <c r="BB99" s="33"/>
      <c r="BC99" s="33"/>
      <c r="BD99" s="89">
        <f>IF(ISNUMBER(AO99),AO99,0)+IF(ISNUMBER(AT99),AT99,0)</f>
        <v>0</v>
      </c>
      <c r="BE99" s="89"/>
      <c r="BF99" s="89"/>
      <c r="BG99" s="89"/>
      <c r="BH99" s="89"/>
      <c r="CA99" s="25" t="s">
        <v>36</v>
      </c>
    </row>
    <row r="100" spans="1:79" s="25" customFormat="1" ht="41" customHeight="1" x14ac:dyDescent="0.25">
      <c r="A100" s="35">
        <v>2</v>
      </c>
      <c r="B100" s="36"/>
      <c r="C100" s="36"/>
      <c r="D100" s="53" t="s">
        <v>240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5"/>
      <c r="U100" s="30">
        <v>2132527</v>
      </c>
      <c r="V100" s="31"/>
      <c r="W100" s="31"/>
      <c r="X100" s="31"/>
      <c r="Y100" s="32"/>
      <c r="Z100" s="30">
        <v>0</v>
      </c>
      <c r="AA100" s="31"/>
      <c r="AB100" s="31"/>
      <c r="AC100" s="31"/>
      <c r="AD100" s="32"/>
      <c r="AE100" s="33">
        <v>0</v>
      </c>
      <c r="AF100" s="33"/>
      <c r="AG100" s="33"/>
      <c r="AH100" s="33"/>
      <c r="AI100" s="33"/>
      <c r="AJ100" s="89">
        <f>IF(ISNUMBER(U100),U100,0)+IF(ISNUMBER(Z100),Z100,0)</f>
        <v>2132527</v>
      </c>
      <c r="AK100" s="89"/>
      <c r="AL100" s="89"/>
      <c r="AM100" s="89"/>
      <c r="AN100" s="89"/>
      <c r="AO100" s="33">
        <v>2622655</v>
      </c>
      <c r="AP100" s="33"/>
      <c r="AQ100" s="33"/>
      <c r="AR100" s="33"/>
      <c r="AS100" s="33"/>
      <c r="AT100" s="89">
        <v>0</v>
      </c>
      <c r="AU100" s="89"/>
      <c r="AV100" s="89"/>
      <c r="AW100" s="89"/>
      <c r="AX100" s="89"/>
      <c r="AY100" s="33">
        <v>0</v>
      </c>
      <c r="AZ100" s="33"/>
      <c r="BA100" s="33"/>
      <c r="BB100" s="33"/>
      <c r="BC100" s="33"/>
      <c r="BD100" s="89">
        <f>IF(ISNUMBER(AO100),AO100,0)+IF(ISNUMBER(AT100),AT100,0)</f>
        <v>2622655</v>
      </c>
      <c r="BE100" s="89"/>
      <c r="BF100" s="89"/>
      <c r="BG100" s="89"/>
      <c r="BH100" s="89"/>
    </row>
    <row r="101" spans="1:79" s="6" customFormat="1" ht="20.5" customHeight="1" x14ac:dyDescent="0.25">
      <c r="A101" s="68"/>
      <c r="B101" s="69"/>
      <c r="C101" s="69"/>
      <c r="D101" s="60" t="s">
        <v>147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2"/>
      <c r="U101" s="91">
        <v>2132527</v>
      </c>
      <c r="V101" s="92"/>
      <c r="W101" s="92"/>
      <c r="X101" s="92"/>
      <c r="Y101" s="93"/>
      <c r="Z101" s="91">
        <v>0</v>
      </c>
      <c r="AA101" s="92"/>
      <c r="AB101" s="92"/>
      <c r="AC101" s="92"/>
      <c r="AD101" s="93"/>
      <c r="AE101" s="42">
        <v>0</v>
      </c>
      <c r="AF101" s="42"/>
      <c r="AG101" s="42"/>
      <c r="AH101" s="42"/>
      <c r="AI101" s="42"/>
      <c r="AJ101" s="43">
        <f>IF(ISNUMBER(U101),U101,0)+IF(ISNUMBER(Z101),Z101,0)</f>
        <v>2132527</v>
      </c>
      <c r="AK101" s="43"/>
      <c r="AL101" s="43"/>
      <c r="AM101" s="43"/>
      <c r="AN101" s="43"/>
      <c r="AO101" s="42">
        <v>2622655</v>
      </c>
      <c r="AP101" s="42"/>
      <c r="AQ101" s="42"/>
      <c r="AR101" s="42"/>
      <c r="AS101" s="42"/>
      <c r="AT101" s="43">
        <v>0</v>
      </c>
      <c r="AU101" s="43"/>
      <c r="AV101" s="43"/>
      <c r="AW101" s="43"/>
      <c r="AX101" s="43"/>
      <c r="AY101" s="42">
        <v>0</v>
      </c>
      <c r="AZ101" s="42"/>
      <c r="BA101" s="42"/>
      <c r="BB101" s="42"/>
      <c r="BC101" s="42"/>
      <c r="BD101" s="43">
        <f>IF(ISNUMBER(AO101),AO101,0)+IF(ISNUMBER(AT101),AT101,0)</f>
        <v>2622655</v>
      </c>
      <c r="BE101" s="43"/>
      <c r="BF101" s="43"/>
      <c r="BG101" s="43"/>
      <c r="BH101" s="43"/>
    </row>
    <row r="102" spans="1:79" s="5" customFormat="1" ht="12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79" hidden="1" x14ac:dyDescent="0.25"/>
    <row r="104" spans="1:79" ht="14.25" customHeight="1" x14ac:dyDescent="0.25">
      <c r="A104" s="46" t="s">
        <v>152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</row>
    <row r="105" spans="1:79" ht="14.25" customHeight="1" x14ac:dyDescent="0.25">
      <c r="A105" s="46" t="s">
        <v>210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</row>
    <row r="106" spans="1:79" ht="23.15" customHeight="1" x14ac:dyDescent="0.25">
      <c r="A106" s="143" t="s">
        <v>6</v>
      </c>
      <c r="B106" s="144"/>
      <c r="C106" s="144"/>
      <c r="D106" s="45" t="s">
        <v>9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 t="s">
        <v>8</v>
      </c>
      <c r="R106" s="45"/>
      <c r="S106" s="45"/>
      <c r="T106" s="45"/>
      <c r="U106" s="45"/>
      <c r="V106" s="45" t="s">
        <v>7</v>
      </c>
      <c r="W106" s="45"/>
      <c r="X106" s="45"/>
      <c r="Y106" s="45"/>
      <c r="Z106" s="45"/>
      <c r="AA106" s="45"/>
      <c r="AB106" s="45"/>
      <c r="AC106" s="45"/>
      <c r="AD106" s="45"/>
      <c r="AE106" s="45"/>
      <c r="AF106" s="48" t="s">
        <v>196</v>
      </c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5"/>
      <c r="AU106" s="48" t="s">
        <v>199</v>
      </c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5"/>
      <c r="BJ106" s="48" t="s">
        <v>206</v>
      </c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5"/>
    </row>
    <row r="107" spans="1:79" ht="32.25" customHeight="1" x14ac:dyDescent="0.25">
      <c r="A107" s="145"/>
      <c r="B107" s="146"/>
      <c r="C107" s="146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 t="s">
        <v>4</v>
      </c>
      <c r="AG107" s="45"/>
      <c r="AH107" s="45"/>
      <c r="AI107" s="45"/>
      <c r="AJ107" s="45"/>
      <c r="AK107" s="45" t="s">
        <v>3</v>
      </c>
      <c r="AL107" s="45"/>
      <c r="AM107" s="45"/>
      <c r="AN107" s="45"/>
      <c r="AO107" s="45"/>
      <c r="AP107" s="45" t="s">
        <v>123</v>
      </c>
      <c r="AQ107" s="45"/>
      <c r="AR107" s="45"/>
      <c r="AS107" s="45"/>
      <c r="AT107" s="45"/>
      <c r="AU107" s="45" t="s">
        <v>4</v>
      </c>
      <c r="AV107" s="45"/>
      <c r="AW107" s="45"/>
      <c r="AX107" s="45"/>
      <c r="AY107" s="45"/>
      <c r="AZ107" s="45" t="s">
        <v>3</v>
      </c>
      <c r="BA107" s="45"/>
      <c r="BB107" s="45"/>
      <c r="BC107" s="45"/>
      <c r="BD107" s="45"/>
      <c r="BE107" s="45" t="s">
        <v>90</v>
      </c>
      <c r="BF107" s="45"/>
      <c r="BG107" s="45"/>
      <c r="BH107" s="45"/>
      <c r="BI107" s="45"/>
      <c r="BJ107" s="45" t="s">
        <v>4</v>
      </c>
      <c r="BK107" s="45"/>
      <c r="BL107" s="45"/>
      <c r="BM107" s="45"/>
      <c r="BN107" s="45"/>
      <c r="BO107" s="45" t="s">
        <v>3</v>
      </c>
      <c r="BP107" s="45"/>
      <c r="BQ107" s="45"/>
      <c r="BR107" s="45"/>
      <c r="BS107" s="45"/>
      <c r="BT107" s="45" t="s">
        <v>97</v>
      </c>
      <c r="BU107" s="45"/>
      <c r="BV107" s="45"/>
      <c r="BW107" s="45"/>
      <c r="BX107" s="45"/>
    </row>
    <row r="108" spans="1:79" ht="15" customHeight="1" x14ac:dyDescent="0.25">
      <c r="A108" s="48">
        <v>1</v>
      </c>
      <c r="B108" s="94"/>
      <c r="C108" s="94"/>
      <c r="D108" s="45">
        <v>2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>
        <v>3</v>
      </c>
      <c r="R108" s="45"/>
      <c r="S108" s="45"/>
      <c r="T108" s="45"/>
      <c r="U108" s="45"/>
      <c r="V108" s="45">
        <v>4</v>
      </c>
      <c r="W108" s="45"/>
      <c r="X108" s="45"/>
      <c r="Y108" s="45"/>
      <c r="Z108" s="45"/>
      <c r="AA108" s="45"/>
      <c r="AB108" s="45"/>
      <c r="AC108" s="45"/>
      <c r="AD108" s="45"/>
      <c r="AE108" s="45"/>
      <c r="AF108" s="45">
        <v>5</v>
      </c>
      <c r="AG108" s="45"/>
      <c r="AH108" s="45"/>
      <c r="AI108" s="45"/>
      <c r="AJ108" s="45"/>
      <c r="AK108" s="45">
        <v>6</v>
      </c>
      <c r="AL108" s="45"/>
      <c r="AM108" s="45"/>
      <c r="AN108" s="45"/>
      <c r="AO108" s="45"/>
      <c r="AP108" s="45">
        <v>7</v>
      </c>
      <c r="AQ108" s="45"/>
      <c r="AR108" s="45"/>
      <c r="AS108" s="45"/>
      <c r="AT108" s="45"/>
      <c r="AU108" s="45">
        <v>8</v>
      </c>
      <c r="AV108" s="45"/>
      <c r="AW108" s="45"/>
      <c r="AX108" s="45"/>
      <c r="AY108" s="45"/>
      <c r="AZ108" s="45">
        <v>9</v>
      </c>
      <c r="BA108" s="45"/>
      <c r="BB108" s="45"/>
      <c r="BC108" s="45"/>
      <c r="BD108" s="45"/>
      <c r="BE108" s="45">
        <v>10</v>
      </c>
      <c r="BF108" s="45"/>
      <c r="BG108" s="45"/>
      <c r="BH108" s="45"/>
      <c r="BI108" s="45"/>
      <c r="BJ108" s="45">
        <v>11</v>
      </c>
      <c r="BK108" s="45"/>
      <c r="BL108" s="45"/>
      <c r="BM108" s="45"/>
      <c r="BN108" s="45"/>
      <c r="BO108" s="45">
        <v>12</v>
      </c>
      <c r="BP108" s="45"/>
      <c r="BQ108" s="45"/>
      <c r="BR108" s="45"/>
      <c r="BS108" s="45"/>
      <c r="BT108" s="45">
        <v>13</v>
      </c>
      <c r="BU108" s="45"/>
      <c r="BV108" s="45"/>
      <c r="BW108" s="45"/>
      <c r="BX108" s="45"/>
    </row>
    <row r="109" spans="1:79" ht="10.5" hidden="1" customHeight="1" x14ac:dyDescent="0.25">
      <c r="A109" s="76" t="s">
        <v>154</v>
      </c>
      <c r="B109" s="77"/>
      <c r="C109" s="77"/>
      <c r="D109" s="45" t="s">
        <v>57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 t="s">
        <v>70</v>
      </c>
      <c r="R109" s="45"/>
      <c r="S109" s="45"/>
      <c r="T109" s="45"/>
      <c r="U109" s="45"/>
      <c r="V109" s="45" t="s">
        <v>71</v>
      </c>
      <c r="W109" s="45"/>
      <c r="X109" s="45"/>
      <c r="Y109" s="45"/>
      <c r="Z109" s="45"/>
      <c r="AA109" s="45"/>
      <c r="AB109" s="45"/>
      <c r="AC109" s="45"/>
      <c r="AD109" s="45"/>
      <c r="AE109" s="45"/>
      <c r="AF109" s="56" t="s">
        <v>111</v>
      </c>
      <c r="AG109" s="56"/>
      <c r="AH109" s="56"/>
      <c r="AI109" s="56"/>
      <c r="AJ109" s="56"/>
      <c r="AK109" s="57" t="s">
        <v>112</v>
      </c>
      <c r="AL109" s="57"/>
      <c r="AM109" s="57"/>
      <c r="AN109" s="57"/>
      <c r="AO109" s="57"/>
      <c r="AP109" s="90" t="s">
        <v>175</v>
      </c>
      <c r="AQ109" s="90"/>
      <c r="AR109" s="90"/>
      <c r="AS109" s="90"/>
      <c r="AT109" s="90"/>
      <c r="AU109" s="56" t="s">
        <v>113</v>
      </c>
      <c r="AV109" s="56"/>
      <c r="AW109" s="56"/>
      <c r="AX109" s="56"/>
      <c r="AY109" s="56"/>
      <c r="AZ109" s="57" t="s">
        <v>114</v>
      </c>
      <c r="BA109" s="57"/>
      <c r="BB109" s="57"/>
      <c r="BC109" s="57"/>
      <c r="BD109" s="57"/>
      <c r="BE109" s="90" t="s">
        <v>175</v>
      </c>
      <c r="BF109" s="90"/>
      <c r="BG109" s="90"/>
      <c r="BH109" s="90"/>
      <c r="BI109" s="90"/>
      <c r="BJ109" s="56" t="s">
        <v>105</v>
      </c>
      <c r="BK109" s="56"/>
      <c r="BL109" s="56"/>
      <c r="BM109" s="56"/>
      <c r="BN109" s="56"/>
      <c r="BO109" s="57" t="s">
        <v>106</v>
      </c>
      <c r="BP109" s="57"/>
      <c r="BQ109" s="57"/>
      <c r="BR109" s="57"/>
      <c r="BS109" s="57"/>
      <c r="BT109" s="90" t="s">
        <v>175</v>
      </c>
      <c r="BU109" s="90"/>
      <c r="BV109" s="90"/>
      <c r="BW109" s="90"/>
      <c r="BX109" s="90"/>
      <c r="CA109" t="s">
        <v>37</v>
      </c>
    </row>
    <row r="110" spans="1:79" s="6" customFormat="1" ht="15" customHeight="1" x14ac:dyDescent="0.25">
      <c r="A110" s="68">
        <v>0</v>
      </c>
      <c r="B110" s="69"/>
      <c r="C110" s="69"/>
      <c r="D110" s="147" t="s">
        <v>174</v>
      </c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CA110" s="6" t="s">
        <v>38</v>
      </c>
    </row>
    <row r="111" spans="1:79" s="25" customFormat="1" ht="48.5" customHeight="1" x14ac:dyDescent="0.25">
      <c r="A111" s="35">
        <v>0</v>
      </c>
      <c r="B111" s="36"/>
      <c r="C111" s="36"/>
      <c r="D111" s="65" t="s">
        <v>241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  <c r="Q111" s="44" t="s">
        <v>256</v>
      </c>
      <c r="R111" s="44"/>
      <c r="S111" s="44"/>
      <c r="T111" s="44"/>
      <c r="U111" s="44"/>
      <c r="V111" s="66" t="s">
        <v>234</v>
      </c>
      <c r="W111" s="36"/>
      <c r="X111" s="36"/>
      <c r="Y111" s="36"/>
      <c r="Z111" s="36"/>
      <c r="AA111" s="36"/>
      <c r="AB111" s="36"/>
      <c r="AC111" s="36"/>
      <c r="AD111" s="36"/>
      <c r="AE111" s="37"/>
      <c r="AF111" s="33">
        <v>0</v>
      </c>
      <c r="AG111" s="33"/>
      <c r="AH111" s="33"/>
      <c r="AI111" s="33"/>
      <c r="AJ111" s="33"/>
      <c r="AK111" s="33">
        <v>0</v>
      </c>
      <c r="AL111" s="33"/>
      <c r="AM111" s="33"/>
      <c r="AN111" s="33"/>
      <c r="AO111" s="33"/>
      <c r="AP111" s="33">
        <v>0</v>
      </c>
      <c r="AQ111" s="33"/>
      <c r="AR111" s="33"/>
      <c r="AS111" s="33"/>
      <c r="AT111" s="33"/>
      <c r="AU111" s="33">
        <v>835932</v>
      </c>
      <c r="AV111" s="33"/>
      <c r="AW111" s="33"/>
      <c r="AX111" s="33"/>
      <c r="AY111" s="33"/>
      <c r="AZ111" s="33">
        <v>0</v>
      </c>
      <c r="BA111" s="33"/>
      <c r="BB111" s="33"/>
      <c r="BC111" s="33"/>
      <c r="BD111" s="33"/>
      <c r="BE111" s="33">
        <v>835932</v>
      </c>
      <c r="BF111" s="33"/>
      <c r="BG111" s="33"/>
      <c r="BH111" s="33"/>
      <c r="BI111" s="33"/>
      <c r="BJ111" s="33">
        <v>854071</v>
      </c>
      <c r="BK111" s="33"/>
      <c r="BL111" s="33"/>
      <c r="BM111" s="33"/>
      <c r="BN111" s="33"/>
      <c r="BO111" s="33">
        <v>0</v>
      </c>
      <c r="BP111" s="33"/>
      <c r="BQ111" s="33"/>
      <c r="BR111" s="33"/>
      <c r="BS111" s="33"/>
      <c r="BT111" s="33">
        <v>854071</v>
      </c>
      <c r="BU111" s="33"/>
      <c r="BV111" s="33"/>
      <c r="BW111" s="33"/>
      <c r="BX111" s="33"/>
    </row>
    <row r="112" spans="1:79" s="25" customFormat="1" ht="42" customHeight="1" x14ac:dyDescent="0.25">
      <c r="A112" s="35">
        <v>0</v>
      </c>
      <c r="B112" s="36"/>
      <c r="C112" s="36"/>
      <c r="D112" s="65" t="s">
        <v>242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  <c r="Q112" s="44" t="s">
        <v>256</v>
      </c>
      <c r="R112" s="44"/>
      <c r="S112" s="44"/>
      <c r="T112" s="44"/>
      <c r="U112" s="44"/>
      <c r="V112" s="66" t="s">
        <v>234</v>
      </c>
      <c r="W112" s="36"/>
      <c r="X112" s="36"/>
      <c r="Y112" s="36"/>
      <c r="Z112" s="36"/>
      <c r="AA112" s="36"/>
      <c r="AB112" s="36"/>
      <c r="AC112" s="36"/>
      <c r="AD112" s="36"/>
      <c r="AE112" s="37"/>
      <c r="AF112" s="33">
        <v>0</v>
      </c>
      <c r="AG112" s="33"/>
      <c r="AH112" s="33"/>
      <c r="AI112" s="33"/>
      <c r="AJ112" s="33"/>
      <c r="AK112" s="33">
        <v>0</v>
      </c>
      <c r="AL112" s="33"/>
      <c r="AM112" s="33"/>
      <c r="AN112" s="33"/>
      <c r="AO112" s="33"/>
      <c r="AP112" s="33">
        <v>0</v>
      </c>
      <c r="AQ112" s="33"/>
      <c r="AR112" s="33"/>
      <c r="AS112" s="33"/>
      <c r="AT112" s="33"/>
      <c r="AU112" s="33">
        <v>559920</v>
      </c>
      <c r="AV112" s="33"/>
      <c r="AW112" s="33"/>
      <c r="AX112" s="33"/>
      <c r="AY112" s="33"/>
      <c r="AZ112" s="33">
        <v>0</v>
      </c>
      <c r="BA112" s="33"/>
      <c r="BB112" s="33"/>
      <c r="BC112" s="33"/>
      <c r="BD112" s="33"/>
      <c r="BE112" s="33">
        <v>559920</v>
      </c>
      <c r="BF112" s="33"/>
      <c r="BG112" s="33"/>
      <c r="BH112" s="33"/>
      <c r="BI112" s="33"/>
      <c r="BJ112" s="33">
        <v>611400</v>
      </c>
      <c r="BK112" s="33"/>
      <c r="BL112" s="33"/>
      <c r="BM112" s="33"/>
      <c r="BN112" s="33"/>
      <c r="BO112" s="33">
        <v>0</v>
      </c>
      <c r="BP112" s="33"/>
      <c r="BQ112" s="33"/>
      <c r="BR112" s="33"/>
      <c r="BS112" s="33"/>
      <c r="BT112" s="33">
        <v>611400</v>
      </c>
      <c r="BU112" s="33"/>
      <c r="BV112" s="33"/>
      <c r="BW112" s="33"/>
      <c r="BX112" s="33"/>
    </row>
    <row r="113" spans="1:76" s="25" customFormat="1" ht="39" customHeight="1" x14ac:dyDescent="0.25">
      <c r="A113" s="35">
        <v>0</v>
      </c>
      <c r="B113" s="36"/>
      <c r="C113" s="36"/>
      <c r="D113" s="65" t="s">
        <v>243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  <c r="Q113" s="44" t="s">
        <v>256</v>
      </c>
      <c r="R113" s="44"/>
      <c r="S113" s="44"/>
      <c r="T113" s="44"/>
      <c r="U113" s="44"/>
      <c r="V113" s="66" t="s">
        <v>234</v>
      </c>
      <c r="W113" s="36"/>
      <c r="X113" s="36"/>
      <c r="Y113" s="36"/>
      <c r="Z113" s="36"/>
      <c r="AA113" s="36"/>
      <c r="AB113" s="36"/>
      <c r="AC113" s="36"/>
      <c r="AD113" s="36"/>
      <c r="AE113" s="37"/>
      <c r="AF113" s="33">
        <v>0</v>
      </c>
      <c r="AG113" s="33"/>
      <c r="AH113" s="33"/>
      <c r="AI113" s="33"/>
      <c r="AJ113" s="33"/>
      <c r="AK113" s="33">
        <v>0</v>
      </c>
      <c r="AL113" s="33"/>
      <c r="AM113" s="33"/>
      <c r="AN113" s="33"/>
      <c r="AO113" s="33"/>
      <c r="AP113" s="33">
        <v>0</v>
      </c>
      <c r="AQ113" s="33"/>
      <c r="AR113" s="33"/>
      <c r="AS113" s="33"/>
      <c r="AT113" s="33"/>
      <c r="AU113" s="33">
        <v>225000</v>
      </c>
      <c r="AV113" s="33"/>
      <c r="AW113" s="33"/>
      <c r="AX113" s="33"/>
      <c r="AY113" s="33"/>
      <c r="AZ113" s="33">
        <v>0</v>
      </c>
      <c r="BA113" s="33"/>
      <c r="BB113" s="33"/>
      <c r="BC113" s="33"/>
      <c r="BD113" s="33"/>
      <c r="BE113" s="33">
        <v>225000</v>
      </c>
      <c r="BF113" s="33"/>
      <c r="BG113" s="33"/>
      <c r="BH113" s="33"/>
      <c r="BI113" s="33"/>
      <c r="BJ113" s="33">
        <v>75000</v>
      </c>
      <c r="BK113" s="33"/>
      <c r="BL113" s="33"/>
      <c r="BM113" s="33"/>
      <c r="BN113" s="33"/>
      <c r="BO113" s="33">
        <v>0</v>
      </c>
      <c r="BP113" s="33"/>
      <c r="BQ113" s="33"/>
      <c r="BR113" s="33"/>
      <c r="BS113" s="33"/>
      <c r="BT113" s="33">
        <v>75000</v>
      </c>
      <c r="BU113" s="33"/>
      <c r="BV113" s="33"/>
      <c r="BW113" s="33"/>
      <c r="BX113" s="33"/>
    </row>
    <row r="114" spans="1:76" s="25" customFormat="1" ht="70" customHeight="1" x14ac:dyDescent="0.25">
      <c r="A114" s="35">
        <v>0</v>
      </c>
      <c r="B114" s="36"/>
      <c r="C114" s="36"/>
      <c r="D114" s="65" t="s">
        <v>244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5"/>
      <c r="Q114" s="44" t="s">
        <v>256</v>
      </c>
      <c r="R114" s="44"/>
      <c r="S114" s="44"/>
      <c r="T114" s="44"/>
      <c r="U114" s="44"/>
      <c r="V114" s="66" t="s">
        <v>234</v>
      </c>
      <c r="W114" s="36"/>
      <c r="X114" s="36"/>
      <c r="Y114" s="36"/>
      <c r="Z114" s="36"/>
      <c r="AA114" s="36"/>
      <c r="AB114" s="36"/>
      <c r="AC114" s="36"/>
      <c r="AD114" s="36"/>
      <c r="AE114" s="37"/>
      <c r="AF114" s="33">
        <v>0</v>
      </c>
      <c r="AG114" s="33"/>
      <c r="AH114" s="33"/>
      <c r="AI114" s="33"/>
      <c r="AJ114" s="33"/>
      <c r="AK114" s="33">
        <v>0</v>
      </c>
      <c r="AL114" s="33"/>
      <c r="AM114" s="33"/>
      <c r="AN114" s="33"/>
      <c r="AO114" s="33"/>
      <c r="AP114" s="33">
        <v>0</v>
      </c>
      <c r="AQ114" s="33"/>
      <c r="AR114" s="33"/>
      <c r="AS114" s="33"/>
      <c r="AT114" s="33"/>
      <c r="AU114" s="33">
        <v>250000</v>
      </c>
      <c r="AV114" s="33"/>
      <c r="AW114" s="33"/>
      <c r="AX114" s="33"/>
      <c r="AY114" s="33"/>
      <c r="AZ114" s="33">
        <v>0</v>
      </c>
      <c r="BA114" s="33"/>
      <c r="BB114" s="33"/>
      <c r="BC114" s="33"/>
      <c r="BD114" s="33"/>
      <c r="BE114" s="33">
        <v>250000</v>
      </c>
      <c r="BF114" s="33"/>
      <c r="BG114" s="33"/>
      <c r="BH114" s="33"/>
      <c r="BI114" s="33"/>
      <c r="BJ114" s="33">
        <v>550000</v>
      </c>
      <c r="BK114" s="33"/>
      <c r="BL114" s="33"/>
      <c r="BM114" s="33"/>
      <c r="BN114" s="33"/>
      <c r="BO114" s="33">
        <v>0</v>
      </c>
      <c r="BP114" s="33"/>
      <c r="BQ114" s="33"/>
      <c r="BR114" s="33"/>
      <c r="BS114" s="33"/>
      <c r="BT114" s="33">
        <v>550000</v>
      </c>
      <c r="BU114" s="33"/>
      <c r="BV114" s="33"/>
      <c r="BW114" s="33"/>
      <c r="BX114" s="33"/>
    </row>
    <row r="115" spans="1:76" s="25" customFormat="1" ht="42" hidden="1" customHeight="1" x14ac:dyDescent="0.25">
      <c r="A115" s="35">
        <v>0</v>
      </c>
      <c r="B115" s="36"/>
      <c r="C115" s="36"/>
      <c r="D115" s="85" t="s">
        <v>245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7"/>
      <c r="Q115" s="44" t="s">
        <v>257</v>
      </c>
      <c r="R115" s="44"/>
      <c r="S115" s="44"/>
      <c r="T115" s="44"/>
      <c r="U115" s="44"/>
      <c r="V115" s="66" t="s">
        <v>181</v>
      </c>
      <c r="W115" s="36"/>
      <c r="X115" s="36"/>
      <c r="Y115" s="36"/>
      <c r="Z115" s="36"/>
      <c r="AA115" s="36"/>
      <c r="AB115" s="36"/>
      <c r="AC115" s="36"/>
      <c r="AD115" s="36"/>
      <c r="AE115" s="37"/>
      <c r="AF115" s="33">
        <v>0</v>
      </c>
      <c r="AG115" s="33"/>
      <c r="AH115" s="33"/>
      <c r="AI115" s="33"/>
      <c r="AJ115" s="33"/>
      <c r="AK115" s="33">
        <v>0</v>
      </c>
      <c r="AL115" s="33"/>
      <c r="AM115" s="33"/>
      <c r="AN115" s="33"/>
      <c r="AO115" s="33"/>
      <c r="AP115" s="33">
        <v>0</v>
      </c>
      <c r="AQ115" s="33"/>
      <c r="AR115" s="33"/>
      <c r="AS115" s="33"/>
      <c r="AT115" s="33"/>
      <c r="AU115" s="33">
        <v>98072</v>
      </c>
      <c r="AV115" s="33"/>
      <c r="AW115" s="33"/>
      <c r="AX115" s="33"/>
      <c r="AY115" s="33"/>
      <c r="AZ115" s="33">
        <v>0</v>
      </c>
      <c r="BA115" s="33"/>
      <c r="BB115" s="33"/>
      <c r="BC115" s="33"/>
      <c r="BD115" s="33"/>
      <c r="BE115" s="33">
        <v>98072</v>
      </c>
      <c r="BF115" s="33"/>
      <c r="BG115" s="33"/>
      <c r="BH115" s="33"/>
      <c r="BI115" s="33"/>
      <c r="BJ115" s="33">
        <v>300000</v>
      </c>
      <c r="BK115" s="33"/>
      <c r="BL115" s="33"/>
      <c r="BM115" s="33"/>
      <c r="BN115" s="33"/>
      <c r="BO115" s="33">
        <v>0</v>
      </c>
      <c r="BP115" s="33"/>
      <c r="BQ115" s="33"/>
      <c r="BR115" s="33"/>
      <c r="BS115" s="33"/>
      <c r="BT115" s="33">
        <v>300000</v>
      </c>
      <c r="BU115" s="33"/>
      <c r="BV115" s="33"/>
      <c r="BW115" s="33"/>
      <c r="BX115" s="33"/>
    </row>
    <row r="116" spans="1:76" s="25" customFormat="1" ht="45.5" customHeight="1" x14ac:dyDescent="0.25">
      <c r="A116" s="35"/>
      <c r="B116" s="36"/>
      <c r="C116" s="37"/>
      <c r="D116" s="65" t="s">
        <v>260</v>
      </c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2"/>
      <c r="Q116" s="66" t="s">
        <v>257</v>
      </c>
      <c r="R116" s="83"/>
      <c r="S116" s="83"/>
      <c r="T116" s="83"/>
      <c r="U116" s="84"/>
      <c r="V116" s="66" t="s">
        <v>181</v>
      </c>
      <c r="W116" s="83"/>
      <c r="X116" s="83"/>
      <c r="Y116" s="83"/>
      <c r="Z116" s="83"/>
      <c r="AA116" s="83"/>
      <c r="AB116" s="83"/>
      <c r="AC116" s="83"/>
      <c r="AD116" s="83"/>
      <c r="AE116" s="84"/>
      <c r="AF116" s="30">
        <v>0</v>
      </c>
      <c r="AG116" s="31"/>
      <c r="AH116" s="31"/>
      <c r="AI116" s="31"/>
      <c r="AJ116" s="32"/>
      <c r="AK116" s="30">
        <v>0</v>
      </c>
      <c r="AL116" s="31"/>
      <c r="AM116" s="31"/>
      <c r="AN116" s="31"/>
      <c r="AO116" s="32"/>
      <c r="AP116" s="30">
        <v>0</v>
      </c>
      <c r="AQ116" s="31"/>
      <c r="AR116" s="31"/>
      <c r="AS116" s="31"/>
      <c r="AT116" s="32"/>
      <c r="AU116" s="30">
        <v>98231</v>
      </c>
      <c r="AV116" s="31"/>
      <c r="AW116" s="31"/>
      <c r="AX116" s="31"/>
      <c r="AY116" s="32"/>
      <c r="AZ116" s="30">
        <v>0</v>
      </c>
      <c r="BA116" s="31"/>
      <c r="BB116" s="31"/>
      <c r="BC116" s="31"/>
      <c r="BD116" s="32"/>
      <c r="BE116" s="30">
        <v>98231</v>
      </c>
      <c r="BF116" s="31"/>
      <c r="BG116" s="31"/>
      <c r="BH116" s="31"/>
      <c r="BI116" s="32"/>
      <c r="BJ116" s="30">
        <v>300000</v>
      </c>
      <c r="BK116" s="31"/>
      <c r="BL116" s="31"/>
      <c r="BM116" s="31"/>
      <c r="BN116" s="32"/>
      <c r="BO116" s="30">
        <v>0</v>
      </c>
      <c r="BP116" s="31"/>
      <c r="BQ116" s="31"/>
      <c r="BR116" s="31"/>
      <c r="BS116" s="32"/>
      <c r="BT116" s="30">
        <f>BJ116</f>
        <v>300000</v>
      </c>
      <c r="BU116" s="31"/>
      <c r="BV116" s="31"/>
      <c r="BW116" s="31"/>
      <c r="BX116" s="32"/>
    </row>
    <row r="117" spans="1:76" s="6" customFormat="1" ht="19.5" customHeight="1" x14ac:dyDescent="0.25">
      <c r="A117" s="68">
        <v>0</v>
      </c>
      <c r="B117" s="69"/>
      <c r="C117" s="69"/>
      <c r="D117" s="88" t="s">
        <v>177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2"/>
      <c r="Q117" s="73"/>
      <c r="R117" s="73"/>
      <c r="S117" s="73"/>
      <c r="T117" s="73"/>
      <c r="U117" s="73"/>
      <c r="V117" s="74"/>
      <c r="W117" s="69"/>
      <c r="X117" s="69"/>
      <c r="Y117" s="69"/>
      <c r="Z117" s="69"/>
      <c r="AA117" s="69"/>
      <c r="AB117" s="69"/>
      <c r="AC117" s="69"/>
      <c r="AD117" s="69"/>
      <c r="AE117" s="75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</row>
    <row r="118" spans="1:76" s="25" customFormat="1" ht="56" customHeight="1" x14ac:dyDescent="0.25">
      <c r="A118" s="35">
        <v>0</v>
      </c>
      <c r="B118" s="36"/>
      <c r="C118" s="36"/>
      <c r="D118" s="85" t="s">
        <v>237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44" t="s">
        <v>176</v>
      </c>
      <c r="R118" s="44"/>
      <c r="S118" s="44"/>
      <c r="T118" s="44"/>
      <c r="U118" s="44"/>
      <c r="V118" s="66" t="s">
        <v>233</v>
      </c>
      <c r="W118" s="36"/>
      <c r="X118" s="36"/>
      <c r="Y118" s="36"/>
      <c r="Z118" s="36"/>
      <c r="AA118" s="36"/>
      <c r="AB118" s="36"/>
      <c r="AC118" s="36"/>
      <c r="AD118" s="36"/>
      <c r="AE118" s="37"/>
      <c r="AF118" s="33">
        <v>0</v>
      </c>
      <c r="AG118" s="33"/>
      <c r="AH118" s="33"/>
      <c r="AI118" s="33"/>
      <c r="AJ118" s="33"/>
      <c r="AK118" s="33">
        <v>0</v>
      </c>
      <c r="AL118" s="33"/>
      <c r="AM118" s="33"/>
      <c r="AN118" s="33"/>
      <c r="AO118" s="33"/>
      <c r="AP118" s="33">
        <v>0</v>
      </c>
      <c r="AQ118" s="33"/>
      <c r="AR118" s="33"/>
      <c r="AS118" s="33"/>
      <c r="AT118" s="33"/>
      <c r="AU118" s="33">
        <v>40</v>
      </c>
      <c r="AV118" s="33"/>
      <c r="AW118" s="33"/>
      <c r="AX118" s="33"/>
      <c r="AY118" s="33"/>
      <c r="AZ118" s="33">
        <v>0</v>
      </c>
      <c r="BA118" s="33"/>
      <c r="BB118" s="33"/>
      <c r="BC118" s="33"/>
      <c r="BD118" s="33"/>
      <c r="BE118" s="33">
        <v>40</v>
      </c>
      <c r="BF118" s="33"/>
      <c r="BG118" s="33"/>
      <c r="BH118" s="33"/>
      <c r="BI118" s="33"/>
      <c r="BJ118" s="33">
        <v>40</v>
      </c>
      <c r="BK118" s="33"/>
      <c r="BL118" s="33"/>
      <c r="BM118" s="33"/>
      <c r="BN118" s="33"/>
      <c r="BO118" s="33">
        <v>0</v>
      </c>
      <c r="BP118" s="33"/>
      <c r="BQ118" s="33"/>
      <c r="BR118" s="33"/>
      <c r="BS118" s="33"/>
      <c r="BT118" s="33">
        <v>40</v>
      </c>
      <c r="BU118" s="33"/>
      <c r="BV118" s="33"/>
      <c r="BW118" s="33"/>
      <c r="BX118" s="33"/>
    </row>
    <row r="119" spans="1:76" s="25" customFormat="1" ht="33" customHeight="1" x14ac:dyDescent="0.25">
      <c r="A119" s="35">
        <v>0</v>
      </c>
      <c r="B119" s="36"/>
      <c r="C119" s="36"/>
      <c r="D119" s="65" t="s">
        <v>246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5"/>
      <c r="Q119" s="44" t="s">
        <v>176</v>
      </c>
      <c r="R119" s="44"/>
      <c r="S119" s="44"/>
      <c r="T119" s="44"/>
      <c r="U119" s="44"/>
      <c r="V119" s="66" t="s">
        <v>233</v>
      </c>
      <c r="W119" s="36"/>
      <c r="X119" s="36"/>
      <c r="Y119" s="36"/>
      <c r="Z119" s="36"/>
      <c r="AA119" s="36"/>
      <c r="AB119" s="36"/>
      <c r="AC119" s="36"/>
      <c r="AD119" s="36"/>
      <c r="AE119" s="37"/>
      <c r="AF119" s="33">
        <v>0</v>
      </c>
      <c r="AG119" s="33"/>
      <c r="AH119" s="33"/>
      <c r="AI119" s="33"/>
      <c r="AJ119" s="33"/>
      <c r="AK119" s="33">
        <v>0</v>
      </c>
      <c r="AL119" s="33"/>
      <c r="AM119" s="33"/>
      <c r="AN119" s="33"/>
      <c r="AO119" s="33"/>
      <c r="AP119" s="33">
        <v>0</v>
      </c>
      <c r="AQ119" s="33"/>
      <c r="AR119" s="33"/>
      <c r="AS119" s="33"/>
      <c r="AT119" s="33"/>
      <c r="AU119" s="33">
        <v>3</v>
      </c>
      <c r="AV119" s="33"/>
      <c r="AW119" s="33"/>
      <c r="AX119" s="33"/>
      <c r="AY119" s="33"/>
      <c r="AZ119" s="33">
        <v>0</v>
      </c>
      <c r="BA119" s="33"/>
      <c r="BB119" s="33"/>
      <c r="BC119" s="33"/>
      <c r="BD119" s="33"/>
      <c r="BE119" s="33">
        <v>3</v>
      </c>
      <c r="BF119" s="33"/>
      <c r="BG119" s="33"/>
      <c r="BH119" s="33"/>
      <c r="BI119" s="33"/>
      <c r="BJ119" s="33">
        <v>1</v>
      </c>
      <c r="BK119" s="33"/>
      <c r="BL119" s="33"/>
      <c r="BM119" s="33"/>
      <c r="BN119" s="33"/>
      <c r="BO119" s="33">
        <v>0</v>
      </c>
      <c r="BP119" s="33"/>
      <c r="BQ119" s="33"/>
      <c r="BR119" s="33"/>
      <c r="BS119" s="33"/>
      <c r="BT119" s="33">
        <v>1</v>
      </c>
      <c r="BU119" s="33"/>
      <c r="BV119" s="33"/>
      <c r="BW119" s="33"/>
      <c r="BX119" s="33"/>
    </row>
    <row r="120" spans="1:76" s="25" customFormat="1" ht="47" customHeight="1" x14ac:dyDescent="0.25">
      <c r="A120" s="35">
        <v>0</v>
      </c>
      <c r="B120" s="36"/>
      <c r="C120" s="36"/>
      <c r="D120" s="65" t="s">
        <v>261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  <c r="Q120" s="44" t="s">
        <v>178</v>
      </c>
      <c r="R120" s="44"/>
      <c r="S120" s="44"/>
      <c r="T120" s="44"/>
      <c r="U120" s="44"/>
      <c r="V120" s="66" t="s">
        <v>262</v>
      </c>
      <c r="W120" s="36"/>
      <c r="X120" s="36"/>
      <c r="Y120" s="36"/>
      <c r="Z120" s="36"/>
      <c r="AA120" s="36"/>
      <c r="AB120" s="36"/>
      <c r="AC120" s="36"/>
      <c r="AD120" s="36"/>
      <c r="AE120" s="37"/>
      <c r="AF120" s="33">
        <v>0</v>
      </c>
      <c r="AG120" s="33"/>
      <c r="AH120" s="33"/>
      <c r="AI120" s="33"/>
      <c r="AJ120" s="33"/>
      <c r="AK120" s="33">
        <v>0</v>
      </c>
      <c r="AL120" s="33"/>
      <c r="AM120" s="33"/>
      <c r="AN120" s="33"/>
      <c r="AO120" s="33"/>
      <c r="AP120" s="33">
        <v>0</v>
      </c>
      <c r="AQ120" s="33"/>
      <c r="AR120" s="33"/>
      <c r="AS120" s="33"/>
      <c r="AT120" s="33"/>
      <c r="AU120" s="33">
        <v>157</v>
      </c>
      <c r="AV120" s="33"/>
      <c r="AW120" s="33"/>
      <c r="AX120" s="33"/>
      <c r="AY120" s="33"/>
      <c r="AZ120" s="33">
        <v>0</v>
      </c>
      <c r="BA120" s="33"/>
      <c r="BB120" s="33"/>
      <c r="BC120" s="33"/>
      <c r="BD120" s="33"/>
      <c r="BE120" s="33">
        <f>AU120</f>
        <v>157</v>
      </c>
      <c r="BF120" s="33"/>
      <c r="BG120" s="33"/>
      <c r="BH120" s="33"/>
      <c r="BI120" s="33"/>
      <c r="BJ120" s="33">
        <v>120</v>
      </c>
      <c r="BK120" s="33"/>
      <c r="BL120" s="33"/>
      <c r="BM120" s="33"/>
      <c r="BN120" s="33"/>
      <c r="BO120" s="33">
        <v>0</v>
      </c>
      <c r="BP120" s="33"/>
      <c r="BQ120" s="33"/>
      <c r="BR120" s="33"/>
      <c r="BS120" s="33"/>
      <c r="BT120" s="33">
        <f>BJ120</f>
        <v>120</v>
      </c>
      <c r="BU120" s="33"/>
      <c r="BV120" s="33"/>
      <c r="BW120" s="33"/>
      <c r="BX120" s="33"/>
    </row>
    <row r="121" spans="1:76" s="6" customFormat="1" ht="15" customHeight="1" x14ac:dyDescent="0.25">
      <c r="A121" s="68">
        <v>0</v>
      </c>
      <c r="B121" s="69"/>
      <c r="C121" s="69"/>
      <c r="D121" s="78" t="s">
        <v>179</v>
      </c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  <c r="Q121" s="73"/>
      <c r="R121" s="73"/>
      <c r="S121" s="73"/>
      <c r="T121" s="73"/>
      <c r="U121" s="73"/>
      <c r="V121" s="74"/>
      <c r="W121" s="69"/>
      <c r="X121" s="69"/>
      <c r="Y121" s="69"/>
      <c r="Z121" s="69"/>
      <c r="AA121" s="69"/>
      <c r="AB121" s="69"/>
      <c r="AC121" s="69"/>
      <c r="AD121" s="69"/>
      <c r="AE121" s="75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</row>
    <row r="122" spans="1:76" s="25" customFormat="1" ht="43" customHeight="1" x14ac:dyDescent="0.25">
      <c r="A122" s="35">
        <v>0</v>
      </c>
      <c r="B122" s="36"/>
      <c r="C122" s="36"/>
      <c r="D122" s="65" t="s">
        <v>258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5"/>
      <c r="Q122" s="44" t="s">
        <v>257</v>
      </c>
      <c r="R122" s="44"/>
      <c r="S122" s="44"/>
      <c r="T122" s="44"/>
      <c r="U122" s="44"/>
      <c r="V122" s="66" t="s">
        <v>181</v>
      </c>
      <c r="W122" s="36"/>
      <c r="X122" s="36"/>
      <c r="Y122" s="36"/>
      <c r="Z122" s="36"/>
      <c r="AA122" s="36"/>
      <c r="AB122" s="36"/>
      <c r="AC122" s="36"/>
      <c r="AD122" s="36"/>
      <c r="AE122" s="37"/>
      <c r="AF122" s="33">
        <v>0</v>
      </c>
      <c r="AG122" s="33"/>
      <c r="AH122" s="33"/>
      <c r="AI122" s="33"/>
      <c r="AJ122" s="33"/>
      <c r="AK122" s="33">
        <v>0</v>
      </c>
      <c r="AL122" s="33"/>
      <c r="AM122" s="33"/>
      <c r="AN122" s="33"/>
      <c r="AO122" s="33"/>
      <c r="AP122" s="33">
        <v>0</v>
      </c>
      <c r="AQ122" s="33"/>
      <c r="AR122" s="33"/>
      <c r="AS122" s="33"/>
      <c r="AT122" s="33"/>
      <c r="AU122" s="33">
        <v>2333</v>
      </c>
      <c r="AV122" s="33"/>
      <c r="AW122" s="33"/>
      <c r="AX122" s="33"/>
      <c r="AY122" s="33"/>
      <c r="AZ122" s="33">
        <v>0</v>
      </c>
      <c r="BA122" s="33"/>
      <c r="BB122" s="33"/>
      <c r="BC122" s="33"/>
      <c r="BD122" s="33"/>
      <c r="BE122" s="33">
        <v>2333</v>
      </c>
      <c r="BF122" s="33"/>
      <c r="BG122" s="33"/>
      <c r="BH122" s="33"/>
      <c r="BI122" s="33"/>
      <c r="BJ122" s="33">
        <f>611400/20/12</f>
        <v>2547.5</v>
      </c>
      <c r="BK122" s="33"/>
      <c r="BL122" s="33"/>
      <c r="BM122" s="33"/>
      <c r="BN122" s="33"/>
      <c r="BO122" s="33">
        <v>0</v>
      </c>
      <c r="BP122" s="33"/>
      <c r="BQ122" s="33"/>
      <c r="BR122" s="33"/>
      <c r="BS122" s="33"/>
      <c r="BT122" s="33">
        <f>BJ122</f>
        <v>2547.5</v>
      </c>
      <c r="BU122" s="33"/>
      <c r="BV122" s="33"/>
      <c r="BW122" s="33"/>
      <c r="BX122" s="33"/>
    </row>
    <row r="123" spans="1:76" s="25" customFormat="1" ht="42" customHeight="1" x14ac:dyDescent="0.25">
      <c r="A123" s="35">
        <v>0</v>
      </c>
      <c r="B123" s="36"/>
      <c r="C123" s="36"/>
      <c r="D123" s="65" t="s">
        <v>238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5"/>
      <c r="Q123" s="44" t="s">
        <v>257</v>
      </c>
      <c r="R123" s="44"/>
      <c r="S123" s="44"/>
      <c r="T123" s="44"/>
      <c r="U123" s="44"/>
      <c r="V123" s="66" t="s">
        <v>181</v>
      </c>
      <c r="W123" s="36"/>
      <c r="X123" s="36"/>
      <c r="Y123" s="36"/>
      <c r="Z123" s="36"/>
      <c r="AA123" s="36"/>
      <c r="AB123" s="36"/>
      <c r="AC123" s="36"/>
      <c r="AD123" s="36"/>
      <c r="AE123" s="37"/>
      <c r="AF123" s="33">
        <v>0</v>
      </c>
      <c r="AG123" s="33"/>
      <c r="AH123" s="33"/>
      <c r="AI123" s="33"/>
      <c r="AJ123" s="33"/>
      <c r="AK123" s="33">
        <v>0</v>
      </c>
      <c r="AL123" s="33"/>
      <c r="AM123" s="33"/>
      <c r="AN123" s="33"/>
      <c r="AO123" s="33"/>
      <c r="AP123" s="33">
        <v>0</v>
      </c>
      <c r="AQ123" s="33"/>
      <c r="AR123" s="33"/>
      <c r="AS123" s="33"/>
      <c r="AT123" s="33"/>
      <c r="AU123" s="33">
        <v>3483</v>
      </c>
      <c r="AV123" s="33"/>
      <c r="AW123" s="33"/>
      <c r="AX123" s="33"/>
      <c r="AY123" s="33"/>
      <c r="AZ123" s="33">
        <v>0</v>
      </c>
      <c r="BA123" s="33"/>
      <c r="BB123" s="33"/>
      <c r="BC123" s="33"/>
      <c r="BD123" s="33"/>
      <c r="BE123" s="33">
        <v>3483</v>
      </c>
      <c r="BF123" s="33"/>
      <c r="BG123" s="33"/>
      <c r="BH123" s="33"/>
      <c r="BI123" s="33"/>
      <c r="BJ123" s="33">
        <f>854071/20/12</f>
        <v>3558.6291666666671</v>
      </c>
      <c r="BK123" s="33"/>
      <c r="BL123" s="33"/>
      <c r="BM123" s="33"/>
      <c r="BN123" s="33"/>
      <c r="BO123" s="33">
        <v>0</v>
      </c>
      <c r="BP123" s="33"/>
      <c r="BQ123" s="33"/>
      <c r="BR123" s="33"/>
      <c r="BS123" s="33"/>
      <c r="BT123" s="33">
        <f>BJ123</f>
        <v>3558.6291666666671</v>
      </c>
      <c r="BU123" s="33"/>
      <c r="BV123" s="33"/>
      <c r="BW123" s="33"/>
      <c r="BX123" s="33"/>
    </row>
    <row r="124" spans="1:76" s="25" customFormat="1" ht="37" customHeight="1" x14ac:dyDescent="0.25">
      <c r="A124" s="35">
        <v>0</v>
      </c>
      <c r="B124" s="36"/>
      <c r="C124" s="36"/>
      <c r="D124" s="65" t="s">
        <v>249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5"/>
      <c r="Q124" s="44" t="s">
        <v>257</v>
      </c>
      <c r="R124" s="44"/>
      <c r="S124" s="44"/>
      <c r="T124" s="44"/>
      <c r="U124" s="44"/>
      <c r="V124" s="66" t="s">
        <v>181</v>
      </c>
      <c r="W124" s="36"/>
      <c r="X124" s="36"/>
      <c r="Y124" s="36"/>
      <c r="Z124" s="36"/>
      <c r="AA124" s="36"/>
      <c r="AB124" s="36"/>
      <c r="AC124" s="36"/>
      <c r="AD124" s="36"/>
      <c r="AE124" s="37"/>
      <c r="AF124" s="33">
        <v>0</v>
      </c>
      <c r="AG124" s="33"/>
      <c r="AH124" s="33"/>
      <c r="AI124" s="33"/>
      <c r="AJ124" s="33"/>
      <c r="AK124" s="33">
        <v>0</v>
      </c>
      <c r="AL124" s="33"/>
      <c r="AM124" s="33"/>
      <c r="AN124" s="33"/>
      <c r="AO124" s="33"/>
      <c r="AP124" s="33">
        <v>0</v>
      </c>
      <c r="AQ124" s="33"/>
      <c r="AR124" s="33"/>
      <c r="AS124" s="33"/>
      <c r="AT124" s="33"/>
      <c r="AU124" s="33">
        <v>1022</v>
      </c>
      <c r="AV124" s="33"/>
      <c r="AW124" s="33"/>
      <c r="AX124" s="33"/>
      <c r="AY124" s="33"/>
      <c r="AZ124" s="33">
        <v>0</v>
      </c>
      <c r="BA124" s="33"/>
      <c r="BB124" s="33"/>
      <c r="BC124" s="33"/>
      <c r="BD124" s="33"/>
      <c r="BE124" s="33">
        <v>1022</v>
      </c>
      <c r="BF124" s="33"/>
      <c r="BG124" s="33"/>
      <c r="BH124" s="33"/>
      <c r="BI124" s="33"/>
      <c r="BJ124" s="33">
        <v>0</v>
      </c>
      <c r="BK124" s="33"/>
      <c r="BL124" s="33"/>
      <c r="BM124" s="33"/>
      <c r="BN124" s="33"/>
      <c r="BO124" s="33">
        <v>0</v>
      </c>
      <c r="BP124" s="33"/>
      <c r="BQ124" s="33"/>
      <c r="BR124" s="33"/>
      <c r="BS124" s="33"/>
      <c r="BT124" s="33">
        <v>0</v>
      </c>
      <c r="BU124" s="33"/>
      <c r="BV124" s="33"/>
      <c r="BW124" s="33"/>
      <c r="BX124" s="33"/>
    </row>
    <row r="125" spans="1:76" s="25" customFormat="1" ht="37.5" customHeight="1" x14ac:dyDescent="0.25">
      <c r="A125" s="35"/>
      <c r="B125" s="36"/>
      <c r="C125" s="37"/>
      <c r="D125" s="65" t="s">
        <v>263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2"/>
      <c r="Q125" s="66" t="s">
        <v>257</v>
      </c>
      <c r="R125" s="83"/>
      <c r="S125" s="83"/>
      <c r="T125" s="83"/>
      <c r="U125" s="84"/>
      <c r="V125" s="66" t="s">
        <v>181</v>
      </c>
      <c r="W125" s="83"/>
      <c r="X125" s="83"/>
      <c r="Y125" s="83"/>
      <c r="Z125" s="83"/>
      <c r="AA125" s="83"/>
      <c r="AB125" s="83"/>
      <c r="AC125" s="83"/>
      <c r="AD125" s="83"/>
      <c r="AE125" s="84"/>
      <c r="AF125" s="30">
        <v>0</v>
      </c>
      <c r="AG125" s="31"/>
      <c r="AH125" s="31"/>
      <c r="AI125" s="31"/>
      <c r="AJ125" s="32"/>
      <c r="AK125" s="30">
        <v>0</v>
      </c>
      <c r="AL125" s="31"/>
      <c r="AM125" s="31"/>
      <c r="AN125" s="31"/>
      <c r="AO125" s="32"/>
      <c r="AP125" s="30">
        <v>0</v>
      </c>
      <c r="AQ125" s="31"/>
      <c r="AR125" s="31"/>
      <c r="AS125" s="31"/>
      <c r="AT125" s="32"/>
      <c r="AU125" s="30">
        <v>626</v>
      </c>
      <c r="AV125" s="31"/>
      <c r="AW125" s="31"/>
      <c r="AX125" s="31"/>
      <c r="AY125" s="32"/>
      <c r="AZ125" s="30">
        <v>0</v>
      </c>
      <c r="BA125" s="31"/>
      <c r="BB125" s="31"/>
      <c r="BC125" s="31"/>
      <c r="BD125" s="32"/>
      <c r="BE125" s="33">
        <f>AU125</f>
        <v>626</v>
      </c>
      <c r="BF125" s="33"/>
      <c r="BG125" s="33"/>
      <c r="BH125" s="33"/>
      <c r="BI125" s="33"/>
      <c r="BJ125" s="30">
        <f>222304/120</f>
        <v>1852.5333333333333</v>
      </c>
      <c r="BK125" s="31"/>
      <c r="BL125" s="31"/>
      <c r="BM125" s="31"/>
      <c r="BN125" s="32"/>
      <c r="BO125" s="30">
        <v>0</v>
      </c>
      <c r="BP125" s="31"/>
      <c r="BQ125" s="31"/>
      <c r="BR125" s="31"/>
      <c r="BS125" s="32"/>
      <c r="BT125" s="30">
        <f>BJ125</f>
        <v>1852.5333333333333</v>
      </c>
      <c r="BU125" s="31"/>
      <c r="BV125" s="31"/>
      <c r="BW125" s="31"/>
      <c r="BX125" s="32"/>
    </row>
    <row r="126" spans="1:76" s="6" customFormat="1" ht="15" customHeight="1" x14ac:dyDescent="0.25">
      <c r="A126" s="68">
        <v>0</v>
      </c>
      <c r="B126" s="69"/>
      <c r="C126" s="69"/>
      <c r="D126" s="78" t="s">
        <v>182</v>
      </c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80"/>
      <c r="Q126" s="73"/>
      <c r="R126" s="73"/>
      <c r="S126" s="73"/>
      <c r="T126" s="73"/>
      <c r="U126" s="73"/>
      <c r="V126" s="74"/>
      <c r="W126" s="69"/>
      <c r="X126" s="69"/>
      <c r="Y126" s="69"/>
      <c r="Z126" s="69"/>
      <c r="AA126" s="69"/>
      <c r="AB126" s="69"/>
      <c r="AC126" s="69"/>
      <c r="AD126" s="69"/>
      <c r="AE126" s="75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</row>
    <row r="127" spans="1:76" s="25" customFormat="1" ht="54.5" customHeight="1" x14ac:dyDescent="0.25">
      <c r="A127" s="35">
        <v>0</v>
      </c>
      <c r="B127" s="36"/>
      <c r="C127" s="36"/>
      <c r="D127" s="65" t="s">
        <v>250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  <c r="Q127" s="44" t="s">
        <v>183</v>
      </c>
      <c r="R127" s="44"/>
      <c r="S127" s="44"/>
      <c r="T127" s="44"/>
      <c r="U127" s="44"/>
      <c r="V127" s="66" t="s">
        <v>181</v>
      </c>
      <c r="W127" s="36"/>
      <c r="X127" s="36"/>
      <c r="Y127" s="36"/>
      <c r="Z127" s="36"/>
      <c r="AA127" s="36"/>
      <c r="AB127" s="36"/>
      <c r="AC127" s="36"/>
      <c r="AD127" s="36"/>
      <c r="AE127" s="37"/>
      <c r="AF127" s="33">
        <v>0</v>
      </c>
      <c r="AG127" s="33"/>
      <c r="AH127" s="33"/>
      <c r="AI127" s="33"/>
      <c r="AJ127" s="33"/>
      <c r="AK127" s="33">
        <v>0</v>
      </c>
      <c r="AL127" s="33"/>
      <c r="AM127" s="33"/>
      <c r="AN127" s="33"/>
      <c r="AO127" s="33"/>
      <c r="AP127" s="33">
        <v>0</v>
      </c>
      <c r="AQ127" s="33"/>
      <c r="AR127" s="33"/>
      <c r="AS127" s="33"/>
      <c r="AT127" s="33"/>
      <c r="AU127" s="33">
        <v>133</v>
      </c>
      <c r="AV127" s="33"/>
      <c r="AW127" s="33"/>
      <c r="AX127" s="33"/>
      <c r="AY127" s="33"/>
      <c r="AZ127" s="33">
        <v>0</v>
      </c>
      <c r="BA127" s="33"/>
      <c r="BB127" s="33"/>
      <c r="BC127" s="33"/>
      <c r="BD127" s="33"/>
      <c r="BE127" s="33">
        <v>133</v>
      </c>
      <c r="BF127" s="33"/>
      <c r="BG127" s="33"/>
      <c r="BH127" s="33"/>
      <c r="BI127" s="33"/>
      <c r="BJ127" s="33">
        <f>20/19%</f>
        <v>105.26315789473684</v>
      </c>
      <c r="BK127" s="33"/>
      <c r="BL127" s="33"/>
      <c r="BM127" s="33"/>
      <c r="BN127" s="33"/>
      <c r="BO127" s="33">
        <v>0</v>
      </c>
      <c r="BP127" s="33"/>
      <c r="BQ127" s="33"/>
      <c r="BR127" s="33"/>
      <c r="BS127" s="33"/>
      <c r="BT127" s="33">
        <f>BJ127</f>
        <v>105.26315789473684</v>
      </c>
      <c r="BU127" s="33"/>
      <c r="BV127" s="33"/>
      <c r="BW127" s="33"/>
      <c r="BX127" s="33"/>
    </row>
    <row r="128" spans="1:76" s="25" customFormat="1" ht="42" customHeight="1" x14ac:dyDescent="0.25">
      <c r="A128" s="35">
        <v>0</v>
      </c>
      <c r="B128" s="36"/>
      <c r="C128" s="36"/>
      <c r="D128" s="65" t="s">
        <v>251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  <c r="Q128" s="44" t="s">
        <v>183</v>
      </c>
      <c r="R128" s="44"/>
      <c r="S128" s="44"/>
      <c r="T128" s="44"/>
      <c r="U128" s="44"/>
      <c r="V128" s="66" t="s">
        <v>181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33">
        <v>0</v>
      </c>
      <c r="AG128" s="33"/>
      <c r="AH128" s="33"/>
      <c r="AI128" s="33"/>
      <c r="AJ128" s="33"/>
      <c r="AK128" s="33">
        <v>0</v>
      </c>
      <c r="AL128" s="33"/>
      <c r="AM128" s="33"/>
      <c r="AN128" s="33"/>
      <c r="AO128" s="33"/>
      <c r="AP128" s="33">
        <v>0</v>
      </c>
      <c r="AQ128" s="33"/>
      <c r="AR128" s="33"/>
      <c r="AS128" s="33"/>
      <c r="AT128" s="33"/>
      <c r="AU128" s="33">
        <v>133</v>
      </c>
      <c r="AV128" s="33"/>
      <c r="AW128" s="33"/>
      <c r="AX128" s="33"/>
      <c r="AY128" s="33"/>
      <c r="AZ128" s="33">
        <v>0</v>
      </c>
      <c r="BA128" s="33"/>
      <c r="BB128" s="33"/>
      <c r="BC128" s="33"/>
      <c r="BD128" s="33"/>
      <c r="BE128" s="33">
        <v>133</v>
      </c>
      <c r="BF128" s="33"/>
      <c r="BG128" s="33"/>
      <c r="BH128" s="33"/>
      <c r="BI128" s="33"/>
      <c r="BJ128" s="33">
        <f>20/18%</f>
        <v>111.11111111111111</v>
      </c>
      <c r="BK128" s="33"/>
      <c r="BL128" s="33"/>
      <c r="BM128" s="33"/>
      <c r="BN128" s="33"/>
      <c r="BO128" s="33">
        <v>0</v>
      </c>
      <c r="BP128" s="33"/>
      <c r="BQ128" s="33"/>
      <c r="BR128" s="33"/>
      <c r="BS128" s="33"/>
      <c r="BT128" s="33">
        <f>BJ128</f>
        <v>111.11111111111111</v>
      </c>
      <c r="BU128" s="33"/>
      <c r="BV128" s="33"/>
      <c r="BW128" s="33"/>
      <c r="BX128" s="33"/>
    </row>
    <row r="130" spans="1:79" ht="14.25" customHeight="1" x14ac:dyDescent="0.25">
      <c r="A130" s="46" t="s">
        <v>226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</row>
    <row r="131" spans="1:79" ht="23.15" customHeight="1" x14ac:dyDescent="0.25">
      <c r="A131" s="143" t="s">
        <v>6</v>
      </c>
      <c r="B131" s="144"/>
      <c r="C131" s="144"/>
      <c r="D131" s="45" t="s">
        <v>9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 t="s">
        <v>8</v>
      </c>
      <c r="R131" s="45"/>
      <c r="S131" s="45"/>
      <c r="T131" s="45"/>
      <c r="U131" s="45"/>
      <c r="V131" s="45" t="s">
        <v>7</v>
      </c>
      <c r="W131" s="45"/>
      <c r="X131" s="45"/>
      <c r="Y131" s="45"/>
      <c r="Z131" s="45"/>
      <c r="AA131" s="45"/>
      <c r="AB131" s="45"/>
      <c r="AC131" s="45"/>
      <c r="AD131" s="45"/>
      <c r="AE131" s="45"/>
      <c r="AF131" s="48" t="s">
        <v>217</v>
      </c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5"/>
      <c r="AU131" s="48" t="s">
        <v>222</v>
      </c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5"/>
    </row>
    <row r="132" spans="1:79" ht="28.5" customHeight="1" x14ac:dyDescent="0.25">
      <c r="A132" s="145"/>
      <c r="B132" s="146"/>
      <c r="C132" s="146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 t="s">
        <v>4</v>
      </c>
      <c r="AG132" s="45"/>
      <c r="AH132" s="45"/>
      <c r="AI132" s="45"/>
      <c r="AJ132" s="45"/>
      <c r="AK132" s="45" t="s">
        <v>3</v>
      </c>
      <c r="AL132" s="45"/>
      <c r="AM132" s="45"/>
      <c r="AN132" s="45"/>
      <c r="AO132" s="45"/>
      <c r="AP132" s="45" t="s">
        <v>123</v>
      </c>
      <c r="AQ132" s="45"/>
      <c r="AR132" s="45"/>
      <c r="AS132" s="45"/>
      <c r="AT132" s="45"/>
      <c r="AU132" s="45" t="s">
        <v>4</v>
      </c>
      <c r="AV132" s="45"/>
      <c r="AW132" s="45"/>
      <c r="AX132" s="45"/>
      <c r="AY132" s="45"/>
      <c r="AZ132" s="45" t="s">
        <v>3</v>
      </c>
      <c r="BA132" s="45"/>
      <c r="BB132" s="45"/>
      <c r="BC132" s="45"/>
      <c r="BD132" s="45"/>
      <c r="BE132" s="45" t="s">
        <v>90</v>
      </c>
      <c r="BF132" s="45"/>
      <c r="BG132" s="45"/>
      <c r="BH132" s="45"/>
      <c r="BI132" s="45"/>
    </row>
    <row r="133" spans="1:79" s="27" customFormat="1" ht="15" customHeight="1" x14ac:dyDescent="0.25">
      <c r="A133" s="66">
        <v>1</v>
      </c>
      <c r="B133" s="83"/>
      <c r="C133" s="83"/>
      <c r="D133" s="44">
        <v>2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>
        <v>3</v>
      </c>
      <c r="R133" s="44"/>
      <c r="S133" s="44"/>
      <c r="T133" s="44"/>
      <c r="U133" s="44"/>
      <c r="V133" s="44">
        <v>4</v>
      </c>
      <c r="W133" s="44"/>
      <c r="X133" s="44"/>
      <c r="Y133" s="44"/>
      <c r="Z133" s="44"/>
      <c r="AA133" s="44"/>
      <c r="AB133" s="44"/>
      <c r="AC133" s="44"/>
      <c r="AD133" s="44"/>
      <c r="AE133" s="44"/>
      <c r="AF133" s="44">
        <v>5</v>
      </c>
      <c r="AG133" s="44"/>
      <c r="AH133" s="44"/>
      <c r="AI133" s="44"/>
      <c r="AJ133" s="44"/>
      <c r="AK133" s="44">
        <v>6</v>
      </c>
      <c r="AL133" s="44"/>
      <c r="AM133" s="44"/>
      <c r="AN133" s="44"/>
      <c r="AO133" s="44"/>
      <c r="AP133" s="44">
        <v>7</v>
      </c>
      <c r="AQ133" s="44"/>
      <c r="AR133" s="44"/>
      <c r="AS133" s="44"/>
      <c r="AT133" s="44"/>
      <c r="AU133" s="44">
        <v>8</v>
      </c>
      <c r="AV133" s="44"/>
      <c r="AW133" s="44"/>
      <c r="AX133" s="44"/>
      <c r="AY133" s="44"/>
      <c r="AZ133" s="44">
        <v>9</v>
      </c>
      <c r="BA133" s="44"/>
      <c r="BB133" s="44"/>
      <c r="BC133" s="44"/>
      <c r="BD133" s="44"/>
      <c r="BE133" s="44">
        <v>10</v>
      </c>
      <c r="BF133" s="44"/>
      <c r="BG133" s="44"/>
      <c r="BH133" s="44"/>
      <c r="BI133" s="44"/>
    </row>
    <row r="134" spans="1:79" ht="15.75" hidden="1" customHeight="1" x14ac:dyDescent="0.25">
      <c r="A134" s="76" t="s">
        <v>154</v>
      </c>
      <c r="B134" s="77"/>
      <c r="C134" s="77"/>
      <c r="D134" s="45" t="s">
        <v>57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 t="s">
        <v>70</v>
      </c>
      <c r="R134" s="45"/>
      <c r="S134" s="45"/>
      <c r="T134" s="45"/>
      <c r="U134" s="45"/>
      <c r="V134" s="45" t="s">
        <v>71</v>
      </c>
      <c r="W134" s="45"/>
      <c r="X134" s="45"/>
      <c r="Y134" s="45"/>
      <c r="Z134" s="45"/>
      <c r="AA134" s="45"/>
      <c r="AB134" s="45"/>
      <c r="AC134" s="45"/>
      <c r="AD134" s="45"/>
      <c r="AE134" s="45"/>
      <c r="AF134" s="56" t="s">
        <v>107</v>
      </c>
      <c r="AG134" s="56"/>
      <c r="AH134" s="56"/>
      <c r="AI134" s="56"/>
      <c r="AJ134" s="56"/>
      <c r="AK134" s="57" t="s">
        <v>108</v>
      </c>
      <c r="AL134" s="57"/>
      <c r="AM134" s="57"/>
      <c r="AN134" s="57"/>
      <c r="AO134" s="57"/>
      <c r="AP134" s="90" t="s">
        <v>175</v>
      </c>
      <c r="AQ134" s="90"/>
      <c r="AR134" s="90"/>
      <c r="AS134" s="90"/>
      <c r="AT134" s="90"/>
      <c r="AU134" s="56" t="s">
        <v>109</v>
      </c>
      <c r="AV134" s="56"/>
      <c r="AW134" s="56"/>
      <c r="AX134" s="56"/>
      <c r="AY134" s="56"/>
      <c r="AZ134" s="57" t="s">
        <v>110</v>
      </c>
      <c r="BA134" s="57"/>
      <c r="BB134" s="57"/>
      <c r="BC134" s="57"/>
      <c r="BD134" s="57"/>
      <c r="BE134" s="90" t="s">
        <v>175</v>
      </c>
      <c r="BF134" s="90"/>
      <c r="BG134" s="90"/>
      <c r="BH134" s="90"/>
      <c r="BI134" s="90"/>
      <c r="CA134" t="s">
        <v>39</v>
      </c>
    </row>
    <row r="135" spans="1:79" s="6" customFormat="1" ht="14" x14ac:dyDescent="0.3">
      <c r="A135" s="68">
        <v>0</v>
      </c>
      <c r="B135" s="69"/>
      <c r="C135" s="69"/>
      <c r="D135" s="138" t="s">
        <v>174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CA135" s="6" t="s">
        <v>40</v>
      </c>
    </row>
    <row r="136" spans="1:79" s="25" customFormat="1" ht="45.5" customHeight="1" x14ac:dyDescent="0.3">
      <c r="A136" s="35">
        <v>0</v>
      </c>
      <c r="B136" s="36"/>
      <c r="C136" s="36"/>
      <c r="D136" s="140" t="s">
        <v>241</v>
      </c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2"/>
      <c r="Q136" s="44" t="s">
        <v>257</v>
      </c>
      <c r="R136" s="44"/>
      <c r="S136" s="44"/>
      <c r="T136" s="44"/>
      <c r="U136" s="44"/>
      <c r="V136" s="66" t="s">
        <v>234</v>
      </c>
      <c r="W136" s="36"/>
      <c r="X136" s="36"/>
      <c r="Y136" s="36"/>
      <c r="Z136" s="36"/>
      <c r="AA136" s="36"/>
      <c r="AB136" s="36"/>
      <c r="AC136" s="36"/>
      <c r="AD136" s="36"/>
      <c r="AE136" s="37"/>
      <c r="AF136" s="33">
        <v>871547</v>
      </c>
      <c r="AG136" s="33"/>
      <c r="AH136" s="33"/>
      <c r="AI136" s="33"/>
      <c r="AJ136" s="33"/>
      <c r="AK136" s="33">
        <v>0</v>
      </c>
      <c r="AL136" s="33"/>
      <c r="AM136" s="33"/>
      <c r="AN136" s="33"/>
      <c r="AO136" s="33"/>
      <c r="AP136" s="33">
        <f>AF136</f>
        <v>871547</v>
      </c>
      <c r="AQ136" s="33"/>
      <c r="AR136" s="33"/>
      <c r="AS136" s="33"/>
      <c r="AT136" s="33"/>
      <c r="AU136" s="33">
        <v>888616</v>
      </c>
      <c r="AV136" s="33"/>
      <c r="AW136" s="33"/>
      <c r="AX136" s="33"/>
      <c r="AY136" s="33"/>
      <c r="AZ136" s="33">
        <v>0</v>
      </c>
      <c r="BA136" s="33"/>
      <c r="BB136" s="33"/>
      <c r="BC136" s="33"/>
      <c r="BD136" s="33"/>
      <c r="BE136" s="33">
        <f>AU136</f>
        <v>888616</v>
      </c>
      <c r="BF136" s="33"/>
      <c r="BG136" s="33"/>
      <c r="BH136" s="33"/>
      <c r="BI136" s="33"/>
    </row>
    <row r="137" spans="1:79" s="25" customFormat="1" ht="33.5" customHeight="1" x14ac:dyDescent="0.25">
      <c r="A137" s="35">
        <v>0</v>
      </c>
      <c r="B137" s="36"/>
      <c r="C137" s="36"/>
      <c r="D137" s="65" t="s">
        <v>242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5"/>
      <c r="Q137" s="44" t="s">
        <v>257</v>
      </c>
      <c r="R137" s="44"/>
      <c r="S137" s="44"/>
      <c r="T137" s="44"/>
      <c r="U137" s="44"/>
      <c r="V137" s="66" t="s">
        <v>234</v>
      </c>
      <c r="W137" s="36"/>
      <c r="X137" s="36"/>
      <c r="Y137" s="36"/>
      <c r="Z137" s="36"/>
      <c r="AA137" s="36"/>
      <c r="AB137" s="36"/>
      <c r="AC137" s="36"/>
      <c r="AD137" s="36"/>
      <c r="AE137" s="37"/>
      <c r="AF137" s="33">
        <v>660980</v>
      </c>
      <c r="AG137" s="33"/>
      <c r="AH137" s="33"/>
      <c r="AI137" s="33"/>
      <c r="AJ137" s="33"/>
      <c r="AK137" s="33">
        <v>0</v>
      </c>
      <c r="AL137" s="33"/>
      <c r="AM137" s="33"/>
      <c r="AN137" s="33"/>
      <c r="AO137" s="33"/>
      <c r="AP137" s="33">
        <f>AF137</f>
        <v>660980</v>
      </c>
      <c r="AQ137" s="33"/>
      <c r="AR137" s="33"/>
      <c r="AS137" s="33"/>
      <c r="AT137" s="33"/>
      <c r="AU137" s="33">
        <v>709040</v>
      </c>
      <c r="AV137" s="33"/>
      <c r="AW137" s="33"/>
      <c r="AX137" s="33"/>
      <c r="AY137" s="33"/>
      <c r="AZ137" s="33">
        <v>0</v>
      </c>
      <c r="BA137" s="33"/>
      <c r="BB137" s="33"/>
      <c r="BC137" s="33"/>
      <c r="BD137" s="33"/>
      <c r="BE137" s="33">
        <f>AU137</f>
        <v>709040</v>
      </c>
      <c r="BF137" s="33"/>
      <c r="BG137" s="33"/>
      <c r="BH137" s="33"/>
      <c r="BI137" s="33"/>
    </row>
    <row r="138" spans="1:79" s="25" customFormat="1" ht="35.5" customHeight="1" x14ac:dyDescent="0.25">
      <c r="A138" s="35">
        <v>0</v>
      </c>
      <c r="B138" s="36"/>
      <c r="C138" s="36"/>
      <c r="D138" s="65" t="s">
        <v>259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  <c r="Q138" s="44" t="s">
        <v>257</v>
      </c>
      <c r="R138" s="44"/>
      <c r="S138" s="44"/>
      <c r="T138" s="44"/>
      <c r="U138" s="44"/>
      <c r="V138" s="66" t="s">
        <v>234</v>
      </c>
      <c r="W138" s="36"/>
      <c r="X138" s="36"/>
      <c r="Y138" s="36"/>
      <c r="Z138" s="36"/>
      <c r="AA138" s="36"/>
      <c r="AB138" s="36"/>
      <c r="AC138" s="36"/>
      <c r="AD138" s="36"/>
      <c r="AE138" s="37"/>
      <c r="AF138" s="33">
        <v>0</v>
      </c>
      <c r="AG138" s="33"/>
      <c r="AH138" s="33"/>
      <c r="AI138" s="33"/>
      <c r="AJ138" s="33"/>
      <c r="AK138" s="33">
        <v>0</v>
      </c>
      <c r="AL138" s="33"/>
      <c r="AM138" s="33"/>
      <c r="AN138" s="33"/>
      <c r="AO138" s="33"/>
      <c r="AP138" s="33">
        <v>0</v>
      </c>
      <c r="AQ138" s="33"/>
      <c r="AR138" s="33"/>
      <c r="AS138" s="33"/>
      <c r="AT138" s="33"/>
      <c r="AU138" s="33">
        <v>375000</v>
      </c>
      <c r="AV138" s="33"/>
      <c r="AW138" s="33"/>
      <c r="AX138" s="33"/>
      <c r="AY138" s="33"/>
      <c r="AZ138" s="33">
        <v>0</v>
      </c>
      <c r="BA138" s="33"/>
      <c r="BB138" s="33"/>
      <c r="BC138" s="33"/>
      <c r="BD138" s="33"/>
      <c r="BE138" s="33">
        <f>AU138</f>
        <v>375000</v>
      </c>
      <c r="BF138" s="33"/>
      <c r="BG138" s="33"/>
      <c r="BH138" s="33"/>
      <c r="BI138" s="33"/>
    </row>
    <row r="139" spans="1:79" s="25" customFormat="1" ht="70" customHeight="1" x14ac:dyDescent="0.25">
      <c r="A139" s="35">
        <v>0</v>
      </c>
      <c r="B139" s="36"/>
      <c r="C139" s="36"/>
      <c r="D139" s="65" t="s">
        <v>244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5"/>
      <c r="Q139" s="44" t="s">
        <v>257</v>
      </c>
      <c r="R139" s="44"/>
      <c r="S139" s="44"/>
      <c r="T139" s="44"/>
      <c r="U139" s="44"/>
      <c r="V139" s="66" t="s">
        <v>234</v>
      </c>
      <c r="W139" s="36"/>
      <c r="X139" s="36"/>
      <c r="Y139" s="36"/>
      <c r="Z139" s="36"/>
      <c r="AA139" s="36"/>
      <c r="AB139" s="36"/>
      <c r="AC139" s="36"/>
      <c r="AD139" s="36"/>
      <c r="AE139" s="37"/>
      <c r="AF139" s="33">
        <v>600000</v>
      </c>
      <c r="AG139" s="33"/>
      <c r="AH139" s="33"/>
      <c r="AI139" s="33"/>
      <c r="AJ139" s="33"/>
      <c r="AK139" s="33">
        <v>0</v>
      </c>
      <c r="AL139" s="33"/>
      <c r="AM139" s="33"/>
      <c r="AN139" s="33"/>
      <c r="AO139" s="33"/>
      <c r="AP139" s="33">
        <f>AF139</f>
        <v>600000</v>
      </c>
      <c r="AQ139" s="33"/>
      <c r="AR139" s="33"/>
      <c r="AS139" s="33"/>
      <c r="AT139" s="33"/>
      <c r="AU139" s="33">
        <v>650000</v>
      </c>
      <c r="AV139" s="33"/>
      <c r="AW139" s="33"/>
      <c r="AX139" s="33"/>
      <c r="AY139" s="33"/>
      <c r="AZ139" s="33">
        <v>0</v>
      </c>
      <c r="BA139" s="33"/>
      <c r="BB139" s="33"/>
      <c r="BC139" s="33"/>
      <c r="BD139" s="33"/>
      <c r="BE139" s="33">
        <f>AU139</f>
        <v>650000</v>
      </c>
      <c r="BF139" s="33"/>
      <c r="BG139" s="33"/>
      <c r="BH139" s="33"/>
      <c r="BI139" s="33"/>
    </row>
    <row r="140" spans="1:79" s="25" customFormat="1" ht="48.5" customHeight="1" x14ac:dyDescent="0.25">
      <c r="A140" s="35">
        <v>0</v>
      </c>
      <c r="B140" s="36"/>
      <c r="C140" s="36"/>
      <c r="D140" s="65" t="s">
        <v>260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5"/>
      <c r="Q140" s="44" t="s">
        <v>257</v>
      </c>
      <c r="R140" s="44"/>
      <c r="S140" s="44"/>
      <c r="T140" s="44"/>
      <c r="U140" s="44"/>
      <c r="V140" s="66" t="s">
        <v>181</v>
      </c>
      <c r="W140" s="36"/>
      <c r="X140" s="36"/>
      <c r="Y140" s="36"/>
      <c r="Z140" s="36"/>
      <c r="AA140" s="36"/>
      <c r="AB140" s="36"/>
      <c r="AC140" s="36"/>
      <c r="AD140" s="36"/>
      <c r="AE140" s="37"/>
      <c r="AF140" s="33">
        <v>0</v>
      </c>
      <c r="AG140" s="33"/>
      <c r="AH140" s="33"/>
      <c r="AI140" s="33"/>
      <c r="AJ140" s="33"/>
      <c r="AK140" s="33">
        <v>0</v>
      </c>
      <c r="AL140" s="33"/>
      <c r="AM140" s="33"/>
      <c r="AN140" s="33"/>
      <c r="AO140" s="33"/>
      <c r="AP140" s="33">
        <v>0</v>
      </c>
      <c r="AQ140" s="33"/>
      <c r="AR140" s="33"/>
      <c r="AS140" s="33"/>
      <c r="AT140" s="33"/>
      <c r="AU140" s="33">
        <v>0</v>
      </c>
      <c r="AV140" s="33"/>
      <c r="AW140" s="33"/>
      <c r="AX140" s="33"/>
      <c r="AY140" s="33"/>
      <c r="AZ140" s="33">
        <v>0</v>
      </c>
      <c r="BA140" s="33"/>
      <c r="BB140" s="33"/>
      <c r="BC140" s="33"/>
      <c r="BD140" s="33"/>
      <c r="BE140" s="33">
        <v>0</v>
      </c>
      <c r="BF140" s="33"/>
      <c r="BG140" s="33"/>
      <c r="BH140" s="33"/>
      <c r="BI140" s="33"/>
    </row>
    <row r="141" spans="1:79" s="6" customFormat="1" ht="13" x14ac:dyDescent="0.3">
      <c r="A141" s="68">
        <v>0</v>
      </c>
      <c r="B141" s="69"/>
      <c r="C141" s="69"/>
      <c r="D141" s="70" t="s">
        <v>177</v>
      </c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2"/>
      <c r="Q141" s="73"/>
      <c r="R141" s="73"/>
      <c r="S141" s="73"/>
      <c r="T141" s="73"/>
      <c r="U141" s="73"/>
      <c r="V141" s="74"/>
      <c r="W141" s="69"/>
      <c r="X141" s="69"/>
      <c r="Y141" s="69"/>
      <c r="Z141" s="69"/>
      <c r="AA141" s="69"/>
      <c r="AB141" s="69"/>
      <c r="AC141" s="69"/>
      <c r="AD141" s="69"/>
      <c r="AE141" s="75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</row>
    <row r="142" spans="1:79" s="25" customFormat="1" ht="56" customHeight="1" x14ac:dyDescent="0.25">
      <c r="A142" s="35">
        <v>0</v>
      </c>
      <c r="B142" s="36"/>
      <c r="C142" s="36"/>
      <c r="D142" s="65" t="s">
        <v>237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  <c r="Q142" s="44" t="s">
        <v>176</v>
      </c>
      <c r="R142" s="44"/>
      <c r="S142" s="44"/>
      <c r="T142" s="44"/>
      <c r="U142" s="44"/>
      <c r="V142" s="66" t="s">
        <v>233</v>
      </c>
      <c r="W142" s="36"/>
      <c r="X142" s="36"/>
      <c r="Y142" s="36"/>
      <c r="Z142" s="36"/>
      <c r="AA142" s="36"/>
      <c r="AB142" s="36"/>
      <c r="AC142" s="36"/>
      <c r="AD142" s="36"/>
      <c r="AE142" s="37"/>
      <c r="AF142" s="33">
        <v>40</v>
      </c>
      <c r="AG142" s="33"/>
      <c r="AH142" s="33"/>
      <c r="AI142" s="33"/>
      <c r="AJ142" s="33"/>
      <c r="AK142" s="33">
        <v>0</v>
      </c>
      <c r="AL142" s="33"/>
      <c r="AM142" s="33"/>
      <c r="AN142" s="33"/>
      <c r="AO142" s="33"/>
      <c r="AP142" s="33">
        <f>AF142</f>
        <v>40</v>
      </c>
      <c r="AQ142" s="33"/>
      <c r="AR142" s="33"/>
      <c r="AS142" s="33"/>
      <c r="AT142" s="33"/>
      <c r="AU142" s="33">
        <v>40</v>
      </c>
      <c r="AV142" s="33"/>
      <c r="AW142" s="33"/>
      <c r="AX142" s="33"/>
      <c r="AY142" s="33"/>
      <c r="AZ142" s="33">
        <v>0</v>
      </c>
      <c r="BA142" s="33"/>
      <c r="BB142" s="33"/>
      <c r="BC142" s="33"/>
      <c r="BD142" s="33"/>
      <c r="BE142" s="33">
        <f>AU142</f>
        <v>40</v>
      </c>
      <c r="BF142" s="33"/>
      <c r="BG142" s="33"/>
      <c r="BH142" s="33"/>
      <c r="BI142" s="33"/>
    </row>
    <row r="143" spans="1:79" s="25" customFormat="1" ht="28" customHeight="1" x14ac:dyDescent="0.25">
      <c r="A143" s="35">
        <v>0</v>
      </c>
      <c r="B143" s="36"/>
      <c r="C143" s="36"/>
      <c r="D143" s="65" t="s">
        <v>246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  <c r="Q143" s="44" t="s">
        <v>176</v>
      </c>
      <c r="R143" s="44"/>
      <c r="S143" s="44"/>
      <c r="T143" s="44"/>
      <c r="U143" s="44"/>
      <c r="V143" s="66" t="s">
        <v>233</v>
      </c>
      <c r="W143" s="36"/>
      <c r="X143" s="36"/>
      <c r="Y143" s="36"/>
      <c r="Z143" s="36"/>
      <c r="AA143" s="36"/>
      <c r="AB143" s="36"/>
      <c r="AC143" s="36"/>
      <c r="AD143" s="36"/>
      <c r="AE143" s="37"/>
      <c r="AF143" s="33">
        <v>0</v>
      </c>
      <c r="AG143" s="33"/>
      <c r="AH143" s="33"/>
      <c r="AI143" s="33"/>
      <c r="AJ143" s="33"/>
      <c r="AK143" s="33">
        <v>0</v>
      </c>
      <c r="AL143" s="33"/>
      <c r="AM143" s="33"/>
      <c r="AN143" s="33"/>
      <c r="AO143" s="33"/>
      <c r="AP143" s="33">
        <v>0</v>
      </c>
      <c r="AQ143" s="33"/>
      <c r="AR143" s="33"/>
      <c r="AS143" s="33"/>
      <c r="AT143" s="33"/>
      <c r="AU143" s="33">
        <v>5</v>
      </c>
      <c r="AV143" s="33"/>
      <c r="AW143" s="33"/>
      <c r="AX143" s="33"/>
      <c r="AY143" s="33"/>
      <c r="AZ143" s="33">
        <v>0</v>
      </c>
      <c r="BA143" s="33"/>
      <c r="BB143" s="33"/>
      <c r="BC143" s="33"/>
      <c r="BD143" s="33"/>
      <c r="BE143" s="33">
        <f>AU143</f>
        <v>5</v>
      </c>
      <c r="BF143" s="33"/>
      <c r="BG143" s="33"/>
      <c r="BH143" s="33"/>
      <c r="BI143" s="33"/>
    </row>
    <row r="144" spans="1:79" s="25" customFormat="1" ht="28" customHeight="1" x14ac:dyDescent="0.25">
      <c r="A144" s="35">
        <v>0</v>
      </c>
      <c r="B144" s="36"/>
      <c r="C144" s="36"/>
      <c r="D144" s="65" t="s">
        <v>247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5"/>
      <c r="Q144" s="44" t="s">
        <v>178</v>
      </c>
      <c r="R144" s="44"/>
      <c r="S144" s="44"/>
      <c r="T144" s="44"/>
      <c r="U144" s="44"/>
      <c r="V144" s="66" t="s">
        <v>248</v>
      </c>
      <c r="W144" s="36"/>
      <c r="X144" s="36"/>
      <c r="Y144" s="36"/>
      <c r="Z144" s="36"/>
      <c r="AA144" s="36"/>
      <c r="AB144" s="36"/>
      <c r="AC144" s="36"/>
      <c r="AD144" s="36"/>
      <c r="AE144" s="37"/>
      <c r="AF144" s="33">
        <v>0</v>
      </c>
      <c r="AG144" s="33"/>
      <c r="AH144" s="33"/>
      <c r="AI144" s="33"/>
      <c r="AJ144" s="33"/>
      <c r="AK144" s="33">
        <v>0</v>
      </c>
      <c r="AL144" s="33"/>
      <c r="AM144" s="33"/>
      <c r="AN144" s="33"/>
      <c r="AO144" s="33"/>
      <c r="AP144" s="33">
        <v>0</v>
      </c>
      <c r="AQ144" s="33"/>
      <c r="AR144" s="33"/>
      <c r="AS144" s="33"/>
      <c r="AT144" s="33"/>
      <c r="AU144" s="33">
        <v>0</v>
      </c>
      <c r="AV144" s="33"/>
      <c r="AW144" s="33"/>
      <c r="AX144" s="33"/>
      <c r="AY144" s="33"/>
      <c r="AZ144" s="33">
        <v>0</v>
      </c>
      <c r="BA144" s="33"/>
      <c r="BB144" s="33"/>
      <c r="BC144" s="33"/>
      <c r="BD144" s="33"/>
      <c r="BE144" s="33">
        <v>0</v>
      </c>
      <c r="BF144" s="33"/>
      <c r="BG144" s="33"/>
      <c r="BH144" s="33"/>
      <c r="BI144" s="33"/>
    </row>
    <row r="145" spans="1:79" s="6" customFormat="1" ht="13" x14ac:dyDescent="0.3">
      <c r="A145" s="68">
        <v>0</v>
      </c>
      <c r="B145" s="69"/>
      <c r="C145" s="69"/>
      <c r="D145" s="70" t="s">
        <v>179</v>
      </c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2"/>
      <c r="Q145" s="73"/>
      <c r="R145" s="73"/>
      <c r="S145" s="73"/>
      <c r="T145" s="73"/>
      <c r="U145" s="73"/>
      <c r="V145" s="74"/>
      <c r="W145" s="69"/>
      <c r="X145" s="69"/>
      <c r="Y145" s="69"/>
      <c r="Z145" s="69"/>
      <c r="AA145" s="69"/>
      <c r="AB145" s="69"/>
      <c r="AC145" s="69"/>
      <c r="AD145" s="69"/>
      <c r="AE145" s="75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</row>
    <row r="146" spans="1:79" s="25" customFormat="1" ht="40.5" customHeight="1" x14ac:dyDescent="0.25">
      <c r="A146" s="35">
        <v>0</v>
      </c>
      <c r="B146" s="36"/>
      <c r="C146" s="36"/>
      <c r="D146" s="65" t="s">
        <v>258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5"/>
      <c r="Q146" s="44" t="s">
        <v>180</v>
      </c>
      <c r="R146" s="44"/>
      <c r="S146" s="44"/>
      <c r="T146" s="44"/>
      <c r="U146" s="44"/>
      <c r="V146" s="66" t="s">
        <v>181</v>
      </c>
      <c r="W146" s="36"/>
      <c r="X146" s="36"/>
      <c r="Y146" s="36"/>
      <c r="Z146" s="36"/>
      <c r="AA146" s="36"/>
      <c r="AB146" s="36"/>
      <c r="AC146" s="36"/>
      <c r="AD146" s="36"/>
      <c r="AE146" s="37"/>
      <c r="AF146" s="33">
        <f>660980/20/12</f>
        <v>2754.0833333333335</v>
      </c>
      <c r="AG146" s="33"/>
      <c r="AH146" s="33"/>
      <c r="AI146" s="33"/>
      <c r="AJ146" s="33"/>
      <c r="AK146" s="33">
        <v>0</v>
      </c>
      <c r="AL146" s="33"/>
      <c r="AM146" s="33"/>
      <c r="AN146" s="33"/>
      <c r="AO146" s="33"/>
      <c r="AP146" s="33">
        <f>AF146</f>
        <v>2754.0833333333335</v>
      </c>
      <c r="AQ146" s="33"/>
      <c r="AR146" s="33"/>
      <c r="AS146" s="33"/>
      <c r="AT146" s="33"/>
      <c r="AU146" s="33">
        <f>709040/12/20</f>
        <v>2954.333333333333</v>
      </c>
      <c r="AV146" s="33"/>
      <c r="AW146" s="33"/>
      <c r="AX146" s="33"/>
      <c r="AY146" s="33"/>
      <c r="AZ146" s="33">
        <v>0</v>
      </c>
      <c r="BA146" s="33"/>
      <c r="BB146" s="33"/>
      <c r="BC146" s="33"/>
      <c r="BD146" s="33"/>
      <c r="BE146" s="33">
        <f>AU146</f>
        <v>2954.333333333333</v>
      </c>
      <c r="BF146" s="33"/>
      <c r="BG146" s="33"/>
      <c r="BH146" s="33"/>
      <c r="BI146" s="33"/>
    </row>
    <row r="147" spans="1:79" s="25" customFormat="1" ht="42" customHeight="1" x14ac:dyDescent="0.25">
      <c r="A147" s="35">
        <v>0</v>
      </c>
      <c r="B147" s="36"/>
      <c r="C147" s="36"/>
      <c r="D147" s="65" t="s">
        <v>238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5"/>
      <c r="Q147" s="44" t="s">
        <v>180</v>
      </c>
      <c r="R147" s="44"/>
      <c r="S147" s="44"/>
      <c r="T147" s="44"/>
      <c r="U147" s="44"/>
      <c r="V147" s="66" t="s">
        <v>181</v>
      </c>
      <c r="W147" s="36"/>
      <c r="X147" s="36"/>
      <c r="Y147" s="36"/>
      <c r="Z147" s="36"/>
      <c r="AA147" s="36"/>
      <c r="AB147" s="36"/>
      <c r="AC147" s="36"/>
      <c r="AD147" s="36"/>
      <c r="AE147" s="37"/>
      <c r="AF147" s="33">
        <f>871547/20/12</f>
        <v>3631.4458333333332</v>
      </c>
      <c r="AG147" s="33"/>
      <c r="AH147" s="33"/>
      <c r="AI147" s="33"/>
      <c r="AJ147" s="33"/>
      <c r="AK147" s="33">
        <v>0</v>
      </c>
      <c r="AL147" s="33"/>
      <c r="AM147" s="33"/>
      <c r="AN147" s="33"/>
      <c r="AO147" s="33"/>
      <c r="AP147" s="33">
        <f>AF147</f>
        <v>3631.4458333333332</v>
      </c>
      <c r="AQ147" s="33"/>
      <c r="AR147" s="33"/>
      <c r="AS147" s="33"/>
      <c r="AT147" s="33"/>
      <c r="AU147" s="33">
        <f>888615/12/20</f>
        <v>3702.5625</v>
      </c>
      <c r="AV147" s="33"/>
      <c r="AW147" s="33"/>
      <c r="AX147" s="33"/>
      <c r="AY147" s="33"/>
      <c r="AZ147" s="33">
        <v>0</v>
      </c>
      <c r="BA147" s="33"/>
      <c r="BB147" s="33"/>
      <c r="BC147" s="33"/>
      <c r="BD147" s="33"/>
      <c r="BE147" s="33">
        <f>AU147</f>
        <v>3702.5625</v>
      </c>
      <c r="BF147" s="33"/>
      <c r="BG147" s="33"/>
      <c r="BH147" s="33"/>
      <c r="BI147" s="33"/>
    </row>
    <row r="148" spans="1:79" s="25" customFormat="1" ht="28" customHeight="1" x14ac:dyDescent="0.25">
      <c r="A148" s="35">
        <v>0</v>
      </c>
      <c r="B148" s="36"/>
      <c r="C148" s="36"/>
      <c r="D148" s="65" t="s">
        <v>249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  <c r="Q148" s="44" t="s">
        <v>180</v>
      </c>
      <c r="R148" s="44"/>
      <c r="S148" s="44"/>
      <c r="T148" s="44"/>
      <c r="U148" s="44"/>
      <c r="V148" s="66" t="s">
        <v>181</v>
      </c>
      <c r="W148" s="36"/>
      <c r="X148" s="36"/>
      <c r="Y148" s="36"/>
      <c r="Z148" s="36"/>
      <c r="AA148" s="36"/>
      <c r="AB148" s="36"/>
      <c r="AC148" s="36"/>
      <c r="AD148" s="36"/>
      <c r="AE148" s="37"/>
      <c r="AF148" s="33">
        <v>0</v>
      </c>
      <c r="AG148" s="33"/>
      <c r="AH148" s="33"/>
      <c r="AI148" s="33"/>
      <c r="AJ148" s="33"/>
      <c r="AK148" s="33">
        <v>0</v>
      </c>
      <c r="AL148" s="33"/>
      <c r="AM148" s="33"/>
      <c r="AN148" s="33"/>
      <c r="AO148" s="33"/>
      <c r="AP148" s="33">
        <v>0</v>
      </c>
      <c r="AQ148" s="33"/>
      <c r="AR148" s="33"/>
      <c r="AS148" s="33"/>
      <c r="AT148" s="33"/>
      <c r="AU148" s="33">
        <v>0</v>
      </c>
      <c r="AV148" s="33"/>
      <c r="AW148" s="33"/>
      <c r="AX148" s="33"/>
      <c r="AY148" s="33"/>
      <c r="AZ148" s="33">
        <v>0</v>
      </c>
      <c r="BA148" s="33"/>
      <c r="BB148" s="33"/>
      <c r="BC148" s="33"/>
      <c r="BD148" s="33"/>
      <c r="BE148" s="33">
        <v>0</v>
      </c>
      <c r="BF148" s="33"/>
      <c r="BG148" s="33"/>
      <c r="BH148" s="33"/>
      <c r="BI148" s="33"/>
    </row>
    <row r="149" spans="1:79" s="6" customFormat="1" ht="13" x14ac:dyDescent="0.3">
      <c r="A149" s="68">
        <v>0</v>
      </c>
      <c r="B149" s="69"/>
      <c r="C149" s="69"/>
      <c r="D149" s="70" t="s">
        <v>182</v>
      </c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2"/>
      <c r="Q149" s="73"/>
      <c r="R149" s="73"/>
      <c r="S149" s="73"/>
      <c r="T149" s="73"/>
      <c r="U149" s="73"/>
      <c r="V149" s="74"/>
      <c r="W149" s="69"/>
      <c r="X149" s="69"/>
      <c r="Y149" s="69"/>
      <c r="Z149" s="69"/>
      <c r="AA149" s="69"/>
      <c r="AB149" s="69"/>
      <c r="AC149" s="69"/>
      <c r="AD149" s="69"/>
      <c r="AE149" s="75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</row>
    <row r="150" spans="1:79" s="25" customFormat="1" ht="42" customHeight="1" x14ac:dyDescent="0.25">
      <c r="A150" s="35">
        <v>0</v>
      </c>
      <c r="B150" s="36"/>
      <c r="C150" s="36"/>
      <c r="D150" s="65" t="s">
        <v>250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  <c r="Q150" s="44" t="s">
        <v>183</v>
      </c>
      <c r="R150" s="44"/>
      <c r="S150" s="44"/>
      <c r="T150" s="44"/>
      <c r="U150" s="44"/>
      <c r="V150" s="66" t="s">
        <v>181</v>
      </c>
      <c r="W150" s="36"/>
      <c r="X150" s="36"/>
      <c r="Y150" s="36"/>
      <c r="Z150" s="36"/>
      <c r="AA150" s="36"/>
      <c r="AB150" s="36"/>
      <c r="AC150" s="36"/>
      <c r="AD150" s="36"/>
      <c r="AE150" s="37"/>
      <c r="AF150" s="64">
        <f>20/20%</f>
        <v>100</v>
      </c>
      <c r="AG150" s="64"/>
      <c r="AH150" s="64"/>
      <c r="AI150" s="64"/>
      <c r="AJ150" s="64"/>
      <c r="AK150" s="64">
        <v>0</v>
      </c>
      <c r="AL150" s="64"/>
      <c r="AM150" s="64"/>
      <c r="AN150" s="64"/>
      <c r="AO150" s="64"/>
      <c r="AP150" s="64">
        <f>AF150</f>
        <v>100</v>
      </c>
      <c r="AQ150" s="64"/>
      <c r="AR150" s="64"/>
      <c r="AS150" s="64"/>
      <c r="AT150" s="64"/>
      <c r="AU150" s="64">
        <v>100</v>
      </c>
      <c r="AV150" s="64"/>
      <c r="AW150" s="64"/>
      <c r="AX150" s="64"/>
      <c r="AY150" s="64"/>
      <c r="AZ150" s="64">
        <v>0</v>
      </c>
      <c r="BA150" s="64"/>
      <c r="BB150" s="64"/>
      <c r="BC150" s="64"/>
      <c r="BD150" s="64"/>
      <c r="BE150" s="64">
        <v>100</v>
      </c>
      <c r="BF150" s="64"/>
      <c r="BG150" s="64"/>
      <c r="BH150" s="64"/>
      <c r="BI150" s="64"/>
    </row>
    <row r="151" spans="1:79" s="25" customFormat="1" ht="42" customHeight="1" x14ac:dyDescent="0.25">
      <c r="A151" s="35">
        <v>0</v>
      </c>
      <c r="B151" s="36"/>
      <c r="C151" s="36"/>
      <c r="D151" s="65" t="s">
        <v>251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  <c r="Q151" s="44" t="s">
        <v>183</v>
      </c>
      <c r="R151" s="44"/>
      <c r="S151" s="44"/>
      <c r="T151" s="44"/>
      <c r="U151" s="44"/>
      <c r="V151" s="66" t="s">
        <v>181</v>
      </c>
      <c r="W151" s="36"/>
      <c r="X151" s="36"/>
      <c r="Y151" s="36"/>
      <c r="Z151" s="36"/>
      <c r="AA151" s="36"/>
      <c r="AB151" s="36"/>
      <c r="AC151" s="36"/>
      <c r="AD151" s="36"/>
      <c r="AE151" s="37"/>
      <c r="AF151" s="64">
        <f>20/20%</f>
        <v>100</v>
      </c>
      <c r="AG151" s="64"/>
      <c r="AH151" s="64"/>
      <c r="AI151" s="64"/>
      <c r="AJ151" s="64"/>
      <c r="AK151" s="64">
        <v>0</v>
      </c>
      <c r="AL151" s="64"/>
      <c r="AM151" s="64"/>
      <c r="AN151" s="64"/>
      <c r="AO151" s="64"/>
      <c r="AP151" s="64">
        <f>AF151</f>
        <v>100</v>
      </c>
      <c r="AQ151" s="64"/>
      <c r="AR151" s="64"/>
      <c r="AS151" s="64"/>
      <c r="AT151" s="64"/>
      <c r="AU151" s="64">
        <v>100</v>
      </c>
      <c r="AV151" s="64"/>
      <c r="AW151" s="64"/>
      <c r="AX151" s="64"/>
      <c r="AY151" s="64"/>
      <c r="AZ151" s="64">
        <v>0</v>
      </c>
      <c r="BA151" s="64"/>
      <c r="BB151" s="64"/>
      <c r="BC151" s="64"/>
      <c r="BD151" s="64"/>
      <c r="BE151" s="64">
        <v>100</v>
      </c>
      <c r="BF151" s="64"/>
      <c r="BG151" s="64"/>
      <c r="BH151" s="64"/>
      <c r="BI151" s="64"/>
    </row>
    <row r="153" spans="1:79" ht="14.25" customHeight="1" x14ac:dyDescent="0.25">
      <c r="A153" s="46" t="s">
        <v>124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</row>
    <row r="154" spans="1:79" ht="15" customHeight="1" x14ac:dyDescent="0.25">
      <c r="A154" s="47" t="s">
        <v>195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</row>
    <row r="155" spans="1:79" s="29" customFormat="1" ht="13" customHeight="1" x14ac:dyDescent="0.25">
      <c r="A155" s="121" t="s">
        <v>19</v>
      </c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3"/>
      <c r="U155" s="114" t="s">
        <v>196</v>
      </c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 t="s">
        <v>199</v>
      </c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 t="s">
        <v>206</v>
      </c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 t="s">
        <v>217</v>
      </c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 t="s">
        <v>222</v>
      </c>
      <c r="BJ155" s="114"/>
      <c r="BK155" s="114"/>
      <c r="BL155" s="114"/>
      <c r="BM155" s="114"/>
      <c r="BN155" s="114"/>
      <c r="BO155" s="114"/>
      <c r="BP155" s="114"/>
      <c r="BQ155" s="114"/>
      <c r="BR155" s="114"/>
    </row>
    <row r="156" spans="1:79" s="29" customFormat="1" ht="30" customHeight="1" x14ac:dyDescent="0.2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6"/>
      <c r="U156" s="114" t="s">
        <v>4</v>
      </c>
      <c r="V156" s="114"/>
      <c r="W156" s="114"/>
      <c r="X156" s="114"/>
      <c r="Y156" s="114"/>
      <c r="Z156" s="114" t="s">
        <v>3</v>
      </c>
      <c r="AA156" s="114"/>
      <c r="AB156" s="114"/>
      <c r="AC156" s="114"/>
      <c r="AD156" s="114"/>
      <c r="AE156" s="114" t="s">
        <v>4</v>
      </c>
      <c r="AF156" s="114"/>
      <c r="AG156" s="114"/>
      <c r="AH156" s="114"/>
      <c r="AI156" s="114"/>
      <c r="AJ156" s="114" t="s">
        <v>3</v>
      </c>
      <c r="AK156" s="114"/>
      <c r="AL156" s="114"/>
      <c r="AM156" s="114"/>
      <c r="AN156" s="114"/>
      <c r="AO156" s="114" t="s">
        <v>4</v>
      </c>
      <c r="AP156" s="114"/>
      <c r="AQ156" s="114"/>
      <c r="AR156" s="114"/>
      <c r="AS156" s="114"/>
      <c r="AT156" s="114" t="s">
        <v>3</v>
      </c>
      <c r="AU156" s="114"/>
      <c r="AV156" s="114"/>
      <c r="AW156" s="114"/>
      <c r="AX156" s="114"/>
      <c r="AY156" s="114" t="s">
        <v>4</v>
      </c>
      <c r="AZ156" s="114"/>
      <c r="BA156" s="114"/>
      <c r="BB156" s="114"/>
      <c r="BC156" s="114"/>
      <c r="BD156" s="114" t="s">
        <v>3</v>
      </c>
      <c r="BE156" s="114"/>
      <c r="BF156" s="114"/>
      <c r="BG156" s="114"/>
      <c r="BH156" s="114"/>
      <c r="BI156" s="114" t="s">
        <v>4</v>
      </c>
      <c r="BJ156" s="114"/>
      <c r="BK156" s="114"/>
      <c r="BL156" s="114"/>
      <c r="BM156" s="114"/>
      <c r="BN156" s="114" t="s">
        <v>3</v>
      </c>
      <c r="BO156" s="114"/>
      <c r="BP156" s="114"/>
      <c r="BQ156" s="114"/>
      <c r="BR156" s="114"/>
    </row>
    <row r="157" spans="1:79" ht="15" customHeight="1" x14ac:dyDescent="0.25">
      <c r="A157" s="48">
        <v>1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5"/>
      <c r="U157" s="45">
        <v>2</v>
      </c>
      <c r="V157" s="45"/>
      <c r="W157" s="45"/>
      <c r="X157" s="45"/>
      <c r="Y157" s="45"/>
      <c r="Z157" s="45">
        <v>3</v>
      </c>
      <c r="AA157" s="45"/>
      <c r="AB157" s="45"/>
      <c r="AC157" s="45"/>
      <c r="AD157" s="45"/>
      <c r="AE157" s="45">
        <v>4</v>
      </c>
      <c r="AF157" s="45"/>
      <c r="AG157" s="45"/>
      <c r="AH157" s="45"/>
      <c r="AI157" s="45"/>
      <c r="AJ157" s="45">
        <v>5</v>
      </c>
      <c r="AK157" s="45"/>
      <c r="AL157" s="45"/>
      <c r="AM157" s="45"/>
      <c r="AN157" s="45"/>
      <c r="AO157" s="45">
        <v>6</v>
      </c>
      <c r="AP157" s="45"/>
      <c r="AQ157" s="45"/>
      <c r="AR157" s="45"/>
      <c r="AS157" s="45"/>
      <c r="AT157" s="45">
        <v>7</v>
      </c>
      <c r="AU157" s="45"/>
      <c r="AV157" s="45"/>
      <c r="AW157" s="45"/>
      <c r="AX157" s="45"/>
      <c r="AY157" s="45">
        <v>8</v>
      </c>
      <c r="AZ157" s="45"/>
      <c r="BA157" s="45"/>
      <c r="BB157" s="45"/>
      <c r="BC157" s="45"/>
      <c r="BD157" s="45">
        <v>9</v>
      </c>
      <c r="BE157" s="45"/>
      <c r="BF157" s="45"/>
      <c r="BG157" s="45"/>
      <c r="BH157" s="45"/>
      <c r="BI157" s="45">
        <v>10</v>
      </c>
      <c r="BJ157" s="45"/>
      <c r="BK157" s="45"/>
      <c r="BL157" s="45"/>
      <c r="BM157" s="45"/>
      <c r="BN157" s="45">
        <v>11</v>
      </c>
      <c r="BO157" s="45"/>
      <c r="BP157" s="45"/>
      <c r="BQ157" s="45"/>
      <c r="BR157" s="45"/>
    </row>
    <row r="158" spans="1:79" s="1" customFormat="1" ht="15.75" hidden="1" customHeight="1" x14ac:dyDescent="0.25">
      <c r="A158" s="76" t="s">
        <v>57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96"/>
      <c r="U158" s="56" t="s">
        <v>65</v>
      </c>
      <c r="V158" s="56"/>
      <c r="W158" s="56"/>
      <c r="X158" s="56"/>
      <c r="Y158" s="56"/>
      <c r="Z158" s="57" t="s">
        <v>66</v>
      </c>
      <c r="AA158" s="57"/>
      <c r="AB158" s="57"/>
      <c r="AC158" s="57"/>
      <c r="AD158" s="57"/>
      <c r="AE158" s="56" t="s">
        <v>67</v>
      </c>
      <c r="AF158" s="56"/>
      <c r="AG158" s="56"/>
      <c r="AH158" s="56"/>
      <c r="AI158" s="56"/>
      <c r="AJ158" s="57" t="s">
        <v>68</v>
      </c>
      <c r="AK158" s="57"/>
      <c r="AL158" s="57"/>
      <c r="AM158" s="57"/>
      <c r="AN158" s="57"/>
      <c r="AO158" s="56" t="s">
        <v>58</v>
      </c>
      <c r="AP158" s="56"/>
      <c r="AQ158" s="56"/>
      <c r="AR158" s="56"/>
      <c r="AS158" s="56"/>
      <c r="AT158" s="57" t="s">
        <v>59</v>
      </c>
      <c r="AU158" s="57"/>
      <c r="AV158" s="57"/>
      <c r="AW158" s="57"/>
      <c r="AX158" s="57"/>
      <c r="AY158" s="56" t="s">
        <v>60</v>
      </c>
      <c r="AZ158" s="56"/>
      <c r="BA158" s="56"/>
      <c r="BB158" s="56"/>
      <c r="BC158" s="56"/>
      <c r="BD158" s="57" t="s">
        <v>61</v>
      </c>
      <c r="BE158" s="57"/>
      <c r="BF158" s="57"/>
      <c r="BG158" s="57"/>
      <c r="BH158" s="57"/>
      <c r="BI158" s="56" t="s">
        <v>62</v>
      </c>
      <c r="BJ158" s="56"/>
      <c r="BK158" s="56"/>
      <c r="BL158" s="56"/>
      <c r="BM158" s="56"/>
      <c r="BN158" s="57" t="s">
        <v>63</v>
      </c>
      <c r="BO158" s="57"/>
      <c r="BP158" s="57"/>
      <c r="BQ158" s="57"/>
      <c r="BR158" s="57"/>
      <c r="CA158" t="s">
        <v>41</v>
      </c>
    </row>
    <row r="159" spans="1:79" s="6" customFormat="1" ht="12.75" customHeight="1" x14ac:dyDescent="0.25">
      <c r="A159" s="68" t="s">
        <v>147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75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CA159" s="6" t="s">
        <v>42</v>
      </c>
    </row>
    <row r="160" spans="1:79" s="25" customFormat="1" ht="26" customHeight="1" x14ac:dyDescent="0.25">
      <c r="A160" s="53" t="s">
        <v>184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5"/>
      <c r="U160" s="52" t="s">
        <v>173</v>
      </c>
      <c r="V160" s="52"/>
      <c r="W160" s="52"/>
      <c r="X160" s="52"/>
      <c r="Y160" s="52"/>
      <c r="Z160" s="52"/>
      <c r="AA160" s="52"/>
      <c r="AB160" s="52"/>
      <c r="AC160" s="52"/>
      <c r="AD160" s="52"/>
      <c r="AE160" s="52" t="s">
        <v>173</v>
      </c>
      <c r="AF160" s="52"/>
      <c r="AG160" s="52"/>
      <c r="AH160" s="52"/>
      <c r="AI160" s="52"/>
      <c r="AJ160" s="52"/>
      <c r="AK160" s="52"/>
      <c r="AL160" s="52"/>
      <c r="AM160" s="52"/>
      <c r="AN160" s="52"/>
      <c r="AO160" s="52" t="s">
        <v>173</v>
      </c>
      <c r="AP160" s="52"/>
      <c r="AQ160" s="52"/>
      <c r="AR160" s="52"/>
      <c r="AS160" s="52"/>
      <c r="AT160" s="52"/>
      <c r="AU160" s="52"/>
      <c r="AV160" s="52"/>
      <c r="AW160" s="52"/>
      <c r="AX160" s="52"/>
      <c r="AY160" s="52" t="s">
        <v>173</v>
      </c>
      <c r="AZ160" s="52"/>
      <c r="BA160" s="52"/>
      <c r="BB160" s="52"/>
      <c r="BC160" s="52"/>
      <c r="BD160" s="52"/>
      <c r="BE160" s="52"/>
      <c r="BF160" s="52"/>
      <c r="BG160" s="52"/>
      <c r="BH160" s="52"/>
      <c r="BI160" s="52" t="s">
        <v>173</v>
      </c>
      <c r="BJ160" s="52"/>
      <c r="BK160" s="52"/>
      <c r="BL160" s="52"/>
      <c r="BM160" s="52"/>
      <c r="BN160" s="52"/>
      <c r="BO160" s="52"/>
      <c r="BP160" s="52"/>
      <c r="BQ160" s="52"/>
      <c r="BR160" s="52"/>
    </row>
    <row r="163" spans="1:79" ht="14.25" customHeight="1" x14ac:dyDescent="0.25">
      <c r="A163" s="46" t="s">
        <v>125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</row>
    <row r="164" spans="1:79" s="29" customFormat="1" ht="15" customHeight="1" x14ac:dyDescent="0.25">
      <c r="A164" s="121" t="s">
        <v>6</v>
      </c>
      <c r="B164" s="122"/>
      <c r="C164" s="122"/>
      <c r="D164" s="121" t="s">
        <v>10</v>
      </c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3"/>
      <c r="W164" s="114" t="s">
        <v>196</v>
      </c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 t="s">
        <v>200</v>
      </c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 t="s">
        <v>211</v>
      </c>
      <c r="AV164" s="114"/>
      <c r="AW164" s="114"/>
      <c r="AX164" s="114"/>
      <c r="AY164" s="114"/>
      <c r="AZ164" s="114"/>
      <c r="BA164" s="114" t="s">
        <v>218</v>
      </c>
      <c r="BB164" s="114"/>
      <c r="BC164" s="114"/>
      <c r="BD164" s="114"/>
      <c r="BE164" s="114"/>
      <c r="BF164" s="114"/>
      <c r="BG164" s="114" t="s">
        <v>227</v>
      </c>
      <c r="BH164" s="114"/>
      <c r="BI164" s="114"/>
      <c r="BJ164" s="114"/>
      <c r="BK164" s="114"/>
      <c r="BL164" s="114"/>
    </row>
    <row r="165" spans="1:79" s="29" customFormat="1" ht="15" customHeight="1" x14ac:dyDescent="0.25">
      <c r="A165" s="135"/>
      <c r="B165" s="136"/>
      <c r="C165" s="136"/>
      <c r="D165" s="135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7"/>
      <c r="W165" s="114" t="s">
        <v>4</v>
      </c>
      <c r="X165" s="114"/>
      <c r="Y165" s="114"/>
      <c r="Z165" s="114"/>
      <c r="AA165" s="114"/>
      <c r="AB165" s="114"/>
      <c r="AC165" s="114" t="s">
        <v>3</v>
      </c>
      <c r="AD165" s="114"/>
      <c r="AE165" s="114"/>
      <c r="AF165" s="114"/>
      <c r="AG165" s="114"/>
      <c r="AH165" s="114"/>
      <c r="AI165" s="114" t="s">
        <v>4</v>
      </c>
      <c r="AJ165" s="114"/>
      <c r="AK165" s="114"/>
      <c r="AL165" s="114"/>
      <c r="AM165" s="114"/>
      <c r="AN165" s="114"/>
      <c r="AO165" s="114" t="s">
        <v>3</v>
      </c>
      <c r="AP165" s="114"/>
      <c r="AQ165" s="114"/>
      <c r="AR165" s="114"/>
      <c r="AS165" s="114"/>
      <c r="AT165" s="114"/>
      <c r="AU165" s="114" t="s">
        <v>4</v>
      </c>
      <c r="AV165" s="114"/>
      <c r="AW165" s="114"/>
      <c r="AX165" s="114" t="s">
        <v>3</v>
      </c>
      <c r="AY165" s="114"/>
      <c r="AZ165" s="114"/>
      <c r="BA165" s="114" t="s">
        <v>4</v>
      </c>
      <c r="BB165" s="114"/>
      <c r="BC165" s="114"/>
      <c r="BD165" s="114" t="s">
        <v>3</v>
      </c>
      <c r="BE165" s="114"/>
      <c r="BF165" s="114"/>
      <c r="BG165" s="114" t="s">
        <v>4</v>
      </c>
      <c r="BH165" s="114"/>
      <c r="BI165" s="114"/>
      <c r="BJ165" s="114" t="s">
        <v>3</v>
      </c>
      <c r="BK165" s="114"/>
      <c r="BL165" s="114"/>
    </row>
    <row r="166" spans="1:79" s="29" customFormat="1" ht="57" customHeight="1" x14ac:dyDescent="0.25">
      <c r="A166" s="124"/>
      <c r="B166" s="125"/>
      <c r="C166" s="125"/>
      <c r="D166" s="124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6"/>
      <c r="W166" s="114" t="s">
        <v>12</v>
      </c>
      <c r="X166" s="114"/>
      <c r="Y166" s="114"/>
      <c r="Z166" s="114" t="s">
        <v>11</v>
      </c>
      <c r="AA166" s="114"/>
      <c r="AB166" s="114"/>
      <c r="AC166" s="114" t="s">
        <v>12</v>
      </c>
      <c r="AD166" s="114"/>
      <c r="AE166" s="114"/>
      <c r="AF166" s="114" t="s">
        <v>11</v>
      </c>
      <c r="AG166" s="114"/>
      <c r="AH166" s="114"/>
      <c r="AI166" s="114" t="s">
        <v>12</v>
      </c>
      <c r="AJ166" s="114"/>
      <c r="AK166" s="114"/>
      <c r="AL166" s="114" t="s">
        <v>11</v>
      </c>
      <c r="AM166" s="114"/>
      <c r="AN166" s="114"/>
      <c r="AO166" s="114" t="s">
        <v>12</v>
      </c>
      <c r="AP166" s="114"/>
      <c r="AQ166" s="114"/>
      <c r="AR166" s="114" t="s">
        <v>11</v>
      </c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</row>
    <row r="167" spans="1:79" s="29" customFormat="1" ht="15" customHeight="1" x14ac:dyDescent="0.25">
      <c r="A167" s="132">
        <v>1</v>
      </c>
      <c r="B167" s="133"/>
      <c r="C167" s="133"/>
      <c r="D167" s="132">
        <v>2</v>
      </c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4"/>
      <c r="W167" s="114">
        <v>3</v>
      </c>
      <c r="X167" s="114"/>
      <c r="Y167" s="114"/>
      <c r="Z167" s="114">
        <v>4</v>
      </c>
      <c r="AA167" s="114"/>
      <c r="AB167" s="114"/>
      <c r="AC167" s="114">
        <v>5</v>
      </c>
      <c r="AD167" s="114"/>
      <c r="AE167" s="114"/>
      <c r="AF167" s="114">
        <v>6</v>
      </c>
      <c r="AG167" s="114"/>
      <c r="AH167" s="114"/>
      <c r="AI167" s="114">
        <v>7</v>
      </c>
      <c r="AJ167" s="114"/>
      <c r="AK167" s="114"/>
      <c r="AL167" s="114">
        <v>8</v>
      </c>
      <c r="AM167" s="114"/>
      <c r="AN167" s="114"/>
      <c r="AO167" s="114">
        <v>9</v>
      </c>
      <c r="AP167" s="114"/>
      <c r="AQ167" s="114"/>
      <c r="AR167" s="114">
        <v>10</v>
      </c>
      <c r="AS167" s="114"/>
      <c r="AT167" s="114"/>
      <c r="AU167" s="114">
        <v>11</v>
      </c>
      <c r="AV167" s="114"/>
      <c r="AW167" s="114"/>
      <c r="AX167" s="114">
        <v>12</v>
      </c>
      <c r="AY167" s="114"/>
      <c r="AZ167" s="114"/>
      <c r="BA167" s="114">
        <v>13</v>
      </c>
      <c r="BB167" s="114"/>
      <c r="BC167" s="114"/>
      <c r="BD167" s="114">
        <v>14</v>
      </c>
      <c r="BE167" s="114"/>
      <c r="BF167" s="114"/>
      <c r="BG167" s="114">
        <v>15</v>
      </c>
      <c r="BH167" s="114"/>
      <c r="BI167" s="114"/>
      <c r="BJ167" s="114">
        <v>16</v>
      </c>
      <c r="BK167" s="114"/>
      <c r="BL167" s="114"/>
    </row>
    <row r="168" spans="1:79" s="1" customFormat="1" ht="12.75" hidden="1" customHeight="1" x14ac:dyDescent="0.25">
      <c r="A168" s="76" t="s">
        <v>69</v>
      </c>
      <c r="B168" s="77"/>
      <c r="C168" s="77"/>
      <c r="D168" s="76" t="s">
        <v>57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96"/>
      <c r="W168" s="56" t="s">
        <v>72</v>
      </c>
      <c r="X168" s="56"/>
      <c r="Y168" s="56"/>
      <c r="Z168" s="56" t="s">
        <v>73</v>
      </c>
      <c r="AA168" s="56"/>
      <c r="AB168" s="56"/>
      <c r="AC168" s="57" t="s">
        <v>74</v>
      </c>
      <c r="AD168" s="57"/>
      <c r="AE168" s="57"/>
      <c r="AF168" s="57" t="s">
        <v>75</v>
      </c>
      <c r="AG168" s="57"/>
      <c r="AH168" s="57"/>
      <c r="AI168" s="56" t="s">
        <v>76</v>
      </c>
      <c r="AJ168" s="56"/>
      <c r="AK168" s="56"/>
      <c r="AL168" s="56" t="s">
        <v>77</v>
      </c>
      <c r="AM168" s="56"/>
      <c r="AN168" s="56"/>
      <c r="AO168" s="57" t="s">
        <v>104</v>
      </c>
      <c r="AP168" s="57"/>
      <c r="AQ168" s="57"/>
      <c r="AR168" s="57" t="s">
        <v>78</v>
      </c>
      <c r="AS168" s="57"/>
      <c r="AT168" s="57"/>
      <c r="AU168" s="56" t="s">
        <v>105</v>
      </c>
      <c r="AV168" s="56"/>
      <c r="AW168" s="56"/>
      <c r="AX168" s="57" t="s">
        <v>106</v>
      </c>
      <c r="AY168" s="57"/>
      <c r="AZ168" s="57"/>
      <c r="BA168" s="56" t="s">
        <v>107</v>
      </c>
      <c r="BB168" s="56"/>
      <c r="BC168" s="56"/>
      <c r="BD168" s="57" t="s">
        <v>108</v>
      </c>
      <c r="BE168" s="57"/>
      <c r="BF168" s="57"/>
      <c r="BG168" s="56" t="s">
        <v>109</v>
      </c>
      <c r="BH168" s="56"/>
      <c r="BI168" s="56"/>
      <c r="BJ168" s="57" t="s">
        <v>110</v>
      </c>
      <c r="BK168" s="57"/>
      <c r="BL168" s="57"/>
      <c r="CA168" s="1" t="s">
        <v>103</v>
      </c>
    </row>
    <row r="169" spans="1:79" s="6" customFormat="1" ht="12.75" customHeight="1" x14ac:dyDescent="0.25">
      <c r="A169" s="58">
        <v>1</v>
      </c>
      <c r="B169" s="59"/>
      <c r="C169" s="59"/>
      <c r="D169" s="60" t="s">
        <v>185</v>
      </c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CA169" s="6" t="s">
        <v>43</v>
      </c>
    </row>
    <row r="170" spans="1:79" s="25" customFormat="1" ht="26" customHeight="1" x14ac:dyDescent="0.25">
      <c r="A170" s="58">
        <v>2</v>
      </c>
      <c r="B170" s="59"/>
      <c r="C170" s="59"/>
      <c r="D170" s="53" t="s">
        <v>186</v>
      </c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5"/>
      <c r="W170" s="51" t="s">
        <v>173</v>
      </c>
      <c r="X170" s="51"/>
      <c r="Y170" s="51"/>
      <c r="Z170" s="51" t="s">
        <v>173</v>
      </c>
      <c r="AA170" s="51"/>
      <c r="AB170" s="51"/>
      <c r="AC170" s="51"/>
      <c r="AD170" s="51"/>
      <c r="AE170" s="51"/>
      <c r="AF170" s="51"/>
      <c r="AG170" s="51"/>
      <c r="AH170" s="51"/>
      <c r="AI170" s="51" t="s">
        <v>173</v>
      </c>
      <c r="AJ170" s="51"/>
      <c r="AK170" s="51"/>
      <c r="AL170" s="51" t="s">
        <v>173</v>
      </c>
      <c r="AM170" s="51"/>
      <c r="AN170" s="51"/>
      <c r="AO170" s="51"/>
      <c r="AP170" s="51"/>
      <c r="AQ170" s="51"/>
      <c r="AR170" s="51"/>
      <c r="AS170" s="51"/>
      <c r="AT170" s="51"/>
      <c r="AU170" s="51" t="s">
        <v>173</v>
      </c>
      <c r="AV170" s="51"/>
      <c r="AW170" s="51"/>
      <c r="AX170" s="51"/>
      <c r="AY170" s="51"/>
      <c r="AZ170" s="51"/>
      <c r="BA170" s="51" t="s">
        <v>173</v>
      </c>
      <c r="BB170" s="51"/>
      <c r="BC170" s="51"/>
      <c r="BD170" s="51"/>
      <c r="BE170" s="51"/>
      <c r="BF170" s="51"/>
      <c r="BG170" s="51" t="s">
        <v>173</v>
      </c>
      <c r="BH170" s="51"/>
      <c r="BI170" s="51"/>
      <c r="BJ170" s="51"/>
      <c r="BK170" s="51"/>
      <c r="BL170" s="51"/>
    </row>
    <row r="172" spans="1:79" hidden="1" x14ac:dyDescent="0.25"/>
    <row r="173" spans="1:79" ht="14.25" customHeight="1" x14ac:dyDescent="0.25">
      <c r="A173" s="46" t="s">
        <v>153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</row>
    <row r="174" spans="1:79" ht="14.25" customHeight="1" x14ac:dyDescent="0.25">
      <c r="A174" s="46" t="s">
        <v>212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</row>
    <row r="175" spans="1:79" ht="15" customHeight="1" x14ac:dyDescent="0.25">
      <c r="A175" s="112" t="s">
        <v>195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</row>
    <row r="176" spans="1:79" ht="15" customHeight="1" x14ac:dyDescent="0.25">
      <c r="A176" s="45" t="s">
        <v>6</v>
      </c>
      <c r="B176" s="45"/>
      <c r="C176" s="45"/>
      <c r="D176" s="45"/>
      <c r="E176" s="45"/>
      <c r="F176" s="45"/>
      <c r="G176" s="45" t="s">
        <v>126</v>
      </c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 t="s">
        <v>13</v>
      </c>
      <c r="U176" s="45"/>
      <c r="V176" s="45"/>
      <c r="W176" s="45"/>
      <c r="X176" s="45"/>
      <c r="Y176" s="45"/>
      <c r="Z176" s="45"/>
      <c r="AA176" s="48" t="s">
        <v>196</v>
      </c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50"/>
      <c r="AP176" s="48" t="s">
        <v>199</v>
      </c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5"/>
      <c r="BE176" s="48" t="s">
        <v>206</v>
      </c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5"/>
    </row>
    <row r="177" spans="1:79" ht="32.15" customHeight="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 t="s">
        <v>4</v>
      </c>
      <c r="AB177" s="45"/>
      <c r="AC177" s="45"/>
      <c r="AD177" s="45"/>
      <c r="AE177" s="45"/>
      <c r="AF177" s="45" t="s">
        <v>3</v>
      </c>
      <c r="AG177" s="45"/>
      <c r="AH177" s="45"/>
      <c r="AI177" s="45"/>
      <c r="AJ177" s="45"/>
      <c r="AK177" s="45" t="s">
        <v>89</v>
      </c>
      <c r="AL177" s="45"/>
      <c r="AM177" s="45"/>
      <c r="AN177" s="45"/>
      <c r="AO177" s="45"/>
      <c r="AP177" s="45" t="s">
        <v>4</v>
      </c>
      <c r="AQ177" s="45"/>
      <c r="AR177" s="45"/>
      <c r="AS177" s="45"/>
      <c r="AT177" s="45"/>
      <c r="AU177" s="45" t="s">
        <v>3</v>
      </c>
      <c r="AV177" s="45"/>
      <c r="AW177" s="45"/>
      <c r="AX177" s="45"/>
      <c r="AY177" s="45"/>
      <c r="AZ177" s="45" t="s">
        <v>96</v>
      </c>
      <c r="BA177" s="45"/>
      <c r="BB177" s="45"/>
      <c r="BC177" s="45"/>
      <c r="BD177" s="45"/>
      <c r="BE177" s="45" t="s">
        <v>4</v>
      </c>
      <c r="BF177" s="45"/>
      <c r="BG177" s="45"/>
      <c r="BH177" s="45"/>
      <c r="BI177" s="45"/>
      <c r="BJ177" s="45" t="s">
        <v>3</v>
      </c>
      <c r="BK177" s="45"/>
      <c r="BL177" s="45"/>
      <c r="BM177" s="45"/>
      <c r="BN177" s="45"/>
      <c r="BO177" s="45" t="s">
        <v>127</v>
      </c>
      <c r="BP177" s="45"/>
      <c r="BQ177" s="45"/>
      <c r="BR177" s="45"/>
      <c r="BS177" s="45"/>
    </row>
    <row r="178" spans="1:79" s="29" customFormat="1" ht="15" customHeight="1" x14ac:dyDescent="0.25">
      <c r="A178" s="114">
        <v>1</v>
      </c>
      <c r="B178" s="114"/>
      <c r="C178" s="114"/>
      <c r="D178" s="114"/>
      <c r="E178" s="114"/>
      <c r="F178" s="114"/>
      <c r="G178" s="114">
        <v>2</v>
      </c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>
        <v>3</v>
      </c>
      <c r="U178" s="114"/>
      <c r="V178" s="114"/>
      <c r="W178" s="114"/>
      <c r="X178" s="114"/>
      <c r="Y178" s="114"/>
      <c r="Z178" s="114"/>
      <c r="AA178" s="114">
        <v>4</v>
      </c>
      <c r="AB178" s="114"/>
      <c r="AC178" s="114"/>
      <c r="AD178" s="114"/>
      <c r="AE178" s="114"/>
      <c r="AF178" s="114">
        <v>5</v>
      </c>
      <c r="AG178" s="114"/>
      <c r="AH178" s="114"/>
      <c r="AI178" s="114"/>
      <c r="AJ178" s="114"/>
      <c r="AK178" s="114">
        <v>6</v>
      </c>
      <c r="AL178" s="114"/>
      <c r="AM178" s="114"/>
      <c r="AN178" s="114"/>
      <c r="AO178" s="114"/>
      <c r="AP178" s="114">
        <v>7</v>
      </c>
      <c r="AQ178" s="114"/>
      <c r="AR178" s="114"/>
      <c r="AS178" s="114"/>
      <c r="AT178" s="114"/>
      <c r="AU178" s="114">
        <v>8</v>
      </c>
      <c r="AV178" s="114"/>
      <c r="AW178" s="114"/>
      <c r="AX178" s="114"/>
      <c r="AY178" s="114"/>
      <c r="AZ178" s="114">
        <v>9</v>
      </c>
      <c r="BA178" s="114"/>
      <c r="BB178" s="114"/>
      <c r="BC178" s="114"/>
      <c r="BD178" s="114"/>
      <c r="BE178" s="114">
        <v>10</v>
      </c>
      <c r="BF178" s="114"/>
      <c r="BG178" s="114"/>
      <c r="BH178" s="114"/>
      <c r="BI178" s="114"/>
      <c r="BJ178" s="114">
        <v>11</v>
      </c>
      <c r="BK178" s="114"/>
      <c r="BL178" s="114"/>
      <c r="BM178" s="114"/>
      <c r="BN178" s="114"/>
      <c r="BO178" s="114">
        <v>12</v>
      </c>
      <c r="BP178" s="114"/>
      <c r="BQ178" s="114"/>
      <c r="BR178" s="114"/>
      <c r="BS178" s="114"/>
    </row>
    <row r="179" spans="1:79" s="1" customFormat="1" ht="63" customHeight="1" x14ac:dyDescent="0.25">
      <c r="A179" s="44">
        <v>1</v>
      </c>
      <c r="B179" s="44"/>
      <c r="C179" s="44"/>
      <c r="D179" s="44"/>
      <c r="E179" s="44"/>
      <c r="F179" s="44"/>
      <c r="G179" s="44" t="s">
        <v>268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114" t="s">
        <v>269</v>
      </c>
      <c r="U179" s="114"/>
      <c r="V179" s="114"/>
      <c r="W179" s="114"/>
      <c r="X179" s="114"/>
      <c r="Y179" s="114"/>
      <c r="Z179" s="114"/>
      <c r="AA179" s="33">
        <v>0</v>
      </c>
      <c r="AB179" s="33"/>
      <c r="AC179" s="33"/>
      <c r="AD179" s="33"/>
      <c r="AE179" s="33"/>
      <c r="AF179" s="33">
        <v>0</v>
      </c>
      <c r="AG179" s="33"/>
      <c r="AH179" s="33"/>
      <c r="AI179" s="33"/>
      <c r="AJ179" s="33"/>
      <c r="AK179" s="33">
        <f>IF(ISNUMBER(AA179),AA179,0)+IF(ISNUMBER(AF179),AF179,0)</f>
        <v>0</v>
      </c>
      <c r="AL179" s="33"/>
      <c r="AM179" s="33"/>
      <c r="AN179" s="33"/>
      <c r="AO179" s="33"/>
      <c r="AP179" s="33">
        <v>1870855</v>
      </c>
      <c r="AQ179" s="33"/>
      <c r="AR179" s="33"/>
      <c r="AS179" s="33"/>
      <c r="AT179" s="33"/>
      <c r="AU179" s="33">
        <v>0</v>
      </c>
      <c r="AV179" s="33"/>
      <c r="AW179" s="33"/>
      <c r="AX179" s="33"/>
      <c r="AY179" s="33"/>
      <c r="AZ179" s="33">
        <f>IF(ISNUMBER(AP179),AP179,0)+IF(ISNUMBER(AU179),AU179,0)</f>
        <v>1870855</v>
      </c>
      <c r="BA179" s="33"/>
      <c r="BB179" s="33"/>
      <c r="BC179" s="33"/>
      <c r="BD179" s="33"/>
      <c r="BE179" s="131">
        <v>0</v>
      </c>
      <c r="BF179" s="131"/>
      <c r="BG179" s="131"/>
      <c r="BH179" s="131"/>
      <c r="BI179" s="131"/>
      <c r="BJ179" s="131">
        <v>0</v>
      </c>
      <c r="BK179" s="131"/>
      <c r="BL179" s="131"/>
      <c r="BM179" s="131"/>
      <c r="BN179" s="131"/>
      <c r="BO179" s="42">
        <v>0</v>
      </c>
      <c r="BP179" s="42"/>
      <c r="BQ179" s="42"/>
      <c r="BR179" s="42"/>
      <c r="BS179" s="42"/>
      <c r="CA179" s="1" t="s">
        <v>44</v>
      </c>
    </row>
    <row r="180" spans="1:79" s="25" customFormat="1" ht="69" customHeight="1" x14ac:dyDescent="0.25">
      <c r="A180" s="114">
        <v>2</v>
      </c>
      <c r="B180" s="114"/>
      <c r="C180" s="114"/>
      <c r="D180" s="114"/>
      <c r="E180" s="114"/>
      <c r="F180" s="114"/>
      <c r="G180" s="66" t="s">
        <v>187</v>
      </c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4"/>
      <c r="T180" s="130" t="s">
        <v>266</v>
      </c>
      <c r="U180" s="83"/>
      <c r="V180" s="83"/>
      <c r="W180" s="83"/>
      <c r="X180" s="83"/>
      <c r="Y180" s="83"/>
      <c r="Z180" s="84"/>
      <c r="AA180" s="33">
        <v>0</v>
      </c>
      <c r="AB180" s="33"/>
      <c r="AC180" s="33"/>
      <c r="AD180" s="33"/>
      <c r="AE180" s="33"/>
      <c r="AF180" s="33">
        <v>0</v>
      </c>
      <c r="AG180" s="33"/>
      <c r="AH180" s="33"/>
      <c r="AI180" s="33"/>
      <c r="AJ180" s="33"/>
      <c r="AK180" s="33">
        <f>IF(ISNUMBER(AA180),AA180,0)+IF(ISNUMBER(AF180),AF180,0)</f>
        <v>0</v>
      </c>
      <c r="AL180" s="33"/>
      <c r="AM180" s="33"/>
      <c r="AN180" s="33"/>
      <c r="AO180" s="33"/>
      <c r="AP180" s="33">
        <v>0</v>
      </c>
      <c r="AQ180" s="33"/>
      <c r="AR180" s="33"/>
      <c r="AS180" s="33"/>
      <c r="AT180" s="33"/>
      <c r="AU180" s="33">
        <v>0</v>
      </c>
      <c r="AV180" s="33"/>
      <c r="AW180" s="33"/>
      <c r="AX180" s="33"/>
      <c r="AY180" s="33"/>
      <c r="AZ180" s="33">
        <f>IF(ISNUMBER(AP180),AP180,0)+IF(ISNUMBER(AU180),AU180,0)</f>
        <v>0</v>
      </c>
      <c r="BA180" s="33"/>
      <c r="BB180" s="33"/>
      <c r="BC180" s="33"/>
      <c r="BD180" s="33"/>
      <c r="BE180" s="33">
        <v>2490471</v>
      </c>
      <c r="BF180" s="33"/>
      <c r="BG180" s="33"/>
      <c r="BH180" s="33"/>
      <c r="BI180" s="33"/>
      <c r="BJ180" s="33">
        <v>0</v>
      </c>
      <c r="BK180" s="33"/>
      <c r="BL180" s="33"/>
      <c r="BM180" s="33"/>
      <c r="BN180" s="33"/>
      <c r="BO180" s="33">
        <f>IF(ISNUMBER(BE180),BE180,0)+IF(ISNUMBER(BJ180),BJ180,0)</f>
        <v>2490471</v>
      </c>
      <c r="BP180" s="33"/>
      <c r="BQ180" s="33"/>
      <c r="BR180" s="33"/>
      <c r="BS180" s="33"/>
      <c r="CA180" s="25" t="s">
        <v>45</v>
      </c>
    </row>
    <row r="181" spans="1:79" s="6" customFormat="1" ht="12.75" customHeight="1" x14ac:dyDescent="0.25">
      <c r="A181" s="43"/>
      <c r="B181" s="43"/>
      <c r="C181" s="43"/>
      <c r="D181" s="43"/>
      <c r="E181" s="43"/>
      <c r="F181" s="43"/>
      <c r="G181" s="38" t="s">
        <v>147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40"/>
      <c r="T181" s="41"/>
      <c r="U181" s="39"/>
      <c r="V181" s="39"/>
      <c r="W181" s="39"/>
      <c r="X181" s="39"/>
      <c r="Y181" s="39"/>
      <c r="Z181" s="40"/>
      <c r="AA181" s="42">
        <v>0</v>
      </c>
      <c r="AB181" s="42"/>
      <c r="AC181" s="42"/>
      <c r="AD181" s="42"/>
      <c r="AE181" s="42"/>
      <c r="AF181" s="42">
        <v>0</v>
      </c>
      <c r="AG181" s="42"/>
      <c r="AH181" s="42"/>
      <c r="AI181" s="42"/>
      <c r="AJ181" s="42"/>
      <c r="AK181" s="42">
        <f>IF(ISNUMBER(AA181),AA181,0)+IF(ISNUMBER(AF181),AF181,0)</f>
        <v>0</v>
      </c>
      <c r="AL181" s="42"/>
      <c r="AM181" s="42"/>
      <c r="AN181" s="42"/>
      <c r="AO181" s="42"/>
      <c r="AP181" s="42">
        <v>1870855</v>
      </c>
      <c r="AQ181" s="42"/>
      <c r="AR181" s="42"/>
      <c r="AS181" s="42"/>
      <c r="AT181" s="42"/>
      <c r="AU181" s="42">
        <v>0</v>
      </c>
      <c r="AV181" s="42"/>
      <c r="AW181" s="42"/>
      <c r="AX181" s="42"/>
      <c r="AY181" s="42"/>
      <c r="AZ181" s="42">
        <f>IF(ISNUMBER(AP181),AP181,0)+IF(ISNUMBER(AU181),AU181,0)</f>
        <v>1870855</v>
      </c>
      <c r="BA181" s="42"/>
      <c r="BB181" s="42"/>
      <c r="BC181" s="42"/>
      <c r="BD181" s="42"/>
      <c r="BE181" s="42">
        <v>2490471</v>
      </c>
      <c r="BF181" s="42"/>
      <c r="BG181" s="42"/>
      <c r="BH181" s="42"/>
      <c r="BI181" s="42"/>
      <c r="BJ181" s="42">
        <v>0</v>
      </c>
      <c r="BK181" s="42"/>
      <c r="BL181" s="42"/>
      <c r="BM181" s="42"/>
      <c r="BN181" s="42"/>
      <c r="BO181" s="42">
        <f>IF(ISNUMBER(BE181),BE181,0)+IF(ISNUMBER(BJ181),BJ181,0)</f>
        <v>2490471</v>
      </c>
      <c r="BP181" s="42"/>
      <c r="BQ181" s="42"/>
      <c r="BR181" s="42"/>
      <c r="BS181" s="42"/>
    </row>
    <row r="183" spans="1:79" ht="13.5" customHeight="1" x14ac:dyDescent="0.25">
      <c r="A183" s="46" t="s">
        <v>228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</row>
    <row r="184" spans="1:79" ht="15" customHeight="1" x14ac:dyDescent="0.25">
      <c r="A184" s="47" t="s">
        <v>195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</row>
    <row r="185" spans="1:79" ht="15" customHeight="1" x14ac:dyDescent="0.25">
      <c r="A185" s="45" t="s">
        <v>6</v>
      </c>
      <c r="B185" s="45"/>
      <c r="C185" s="45"/>
      <c r="D185" s="45"/>
      <c r="E185" s="45"/>
      <c r="F185" s="45"/>
      <c r="G185" s="45" t="s">
        <v>126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 t="s">
        <v>13</v>
      </c>
      <c r="U185" s="45"/>
      <c r="V185" s="45"/>
      <c r="W185" s="45"/>
      <c r="X185" s="45"/>
      <c r="Y185" s="45"/>
      <c r="Z185" s="45"/>
      <c r="AA185" s="48" t="s">
        <v>217</v>
      </c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50"/>
      <c r="AP185" s="48" t="s">
        <v>222</v>
      </c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5"/>
    </row>
    <row r="186" spans="1:79" ht="32.15" customHeight="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 t="s">
        <v>4</v>
      </c>
      <c r="AB186" s="45"/>
      <c r="AC186" s="45"/>
      <c r="AD186" s="45"/>
      <c r="AE186" s="45"/>
      <c r="AF186" s="45" t="s">
        <v>3</v>
      </c>
      <c r="AG186" s="45"/>
      <c r="AH186" s="45"/>
      <c r="AI186" s="45"/>
      <c r="AJ186" s="45"/>
      <c r="AK186" s="45" t="s">
        <v>89</v>
      </c>
      <c r="AL186" s="45"/>
      <c r="AM186" s="45"/>
      <c r="AN186" s="45"/>
      <c r="AO186" s="45"/>
      <c r="AP186" s="45" t="s">
        <v>4</v>
      </c>
      <c r="AQ186" s="45"/>
      <c r="AR186" s="45"/>
      <c r="AS186" s="45"/>
      <c r="AT186" s="45"/>
      <c r="AU186" s="45" t="s">
        <v>3</v>
      </c>
      <c r="AV186" s="45"/>
      <c r="AW186" s="45"/>
      <c r="AX186" s="45"/>
      <c r="AY186" s="45"/>
      <c r="AZ186" s="45" t="s">
        <v>96</v>
      </c>
      <c r="BA186" s="45"/>
      <c r="BB186" s="45"/>
      <c r="BC186" s="45"/>
      <c r="BD186" s="45"/>
    </row>
    <row r="187" spans="1:79" s="27" customFormat="1" ht="15" customHeight="1" x14ac:dyDescent="0.25">
      <c r="A187" s="44">
        <v>1</v>
      </c>
      <c r="B187" s="44"/>
      <c r="C187" s="44"/>
      <c r="D187" s="44"/>
      <c r="E187" s="44"/>
      <c r="F187" s="44"/>
      <c r="G187" s="44">
        <v>2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>
        <v>3</v>
      </c>
      <c r="U187" s="44"/>
      <c r="V187" s="44"/>
      <c r="W187" s="44"/>
      <c r="X187" s="44"/>
      <c r="Y187" s="44"/>
      <c r="Z187" s="44"/>
      <c r="AA187" s="44">
        <v>4</v>
      </c>
      <c r="AB187" s="44"/>
      <c r="AC187" s="44"/>
      <c r="AD187" s="44"/>
      <c r="AE187" s="44"/>
      <c r="AF187" s="44">
        <v>5</v>
      </c>
      <c r="AG187" s="44"/>
      <c r="AH187" s="44"/>
      <c r="AI187" s="44"/>
      <c r="AJ187" s="44"/>
      <c r="AK187" s="44">
        <v>6</v>
      </c>
      <c r="AL187" s="44"/>
      <c r="AM187" s="44"/>
      <c r="AN187" s="44"/>
      <c r="AO187" s="44"/>
      <c r="AP187" s="44">
        <v>7</v>
      </c>
      <c r="AQ187" s="44"/>
      <c r="AR187" s="44"/>
      <c r="AS187" s="44"/>
      <c r="AT187" s="44"/>
      <c r="AU187" s="44">
        <v>8</v>
      </c>
      <c r="AV187" s="44"/>
      <c r="AW187" s="44"/>
      <c r="AX187" s="44"/>
      <c r="AY187" s="44"/>
      <c r="AZ187" s="44">
        <v>9</v>
      </c>
      <c r="BA187" s="44"/>
      <c r="BB187" s="44"/>
      <c r="BC187" s="44"/>
      <c r="BD187" s="44"/>
    </row>
    <row r="188" spans="1:79" s="1" customFormat="1" ht="12" hidden="1" customHeight="1" x14ac:dyDescent="0.25">
      <c r="A188" s="56" t="s">
        <v>69</v>
      </c>
      <c r="B188" s="56"/>
      <c r="C188" s="56"/>
      <c r="D188" s="56"/>
      <c r="E188" s="56"/>
      <c r="F188" s="56"/>
      <c r="G188" s="109" t="s">
        <v>57</v>
      </c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 t="s">
        <v>79</v>
      </c>
      <c r="U188" s="109"/>
      <c r="V188" s="109"/>
      <c r="W188" s="109"/>
      <c r="X188" s="109"/>
      <c r="Y188" s="109"/>
      <c r="Z188" s="109"/>
      <c r="AA188" s="57" t="s">
        <v>60</v>
      </c>
      <c r="AB188" s="57"/>
      <c r="AC188" s="57"/>
      <c r="AD188" s="57"/>
      <c r="AE188" s="57"/>
      <c r="AF188" s="57" t="s">
        <v>61</v>
      </c>
      <c r="AG188" s="57"/>
      <c r="AH188" s="57"/>
      <c r="AI188" s="57"/>
      <c r="AJ188" s="57"/>
      <c r="AK188" s="90" t="s">
        <v>122</v>
      </c>
      <c r="AL188" s="90"/>
      <c r="AM188" s="90"/>
      <c r="AN188" s="90"/>
      <c r="AO188" s="90"/>
      <c r="AP188" s="57" t="s">
        <v>62</v>
      </c>
      <c r="AQ188" s="57"/>
      <c r="AR188" s="57"/>
      <c r="AS188" s="57"/>
      <c r="AT188" s="57"/>
      <c r="AU188" s="57" t="s">
        <v>63</v>
      </c>
      <c r="AV188" s="57"/>
      <c r="AW188" s="57"/>
      <c r="AX188" s="57"/>
      <c r="AY188" s="57"/>
      <c r="AZ188" s="90" t="s">
        <v>122</v>
      </c>
      <c r="BA188" s="90"/>
      <c r="BB188" s="90"/>
      <c r="BC188" s="90"/>
      <c r="BD188" s="90"/>
      <c r="CA188" s="1" t="s">
        <v>46</v>
      </c>
    </row>
    <row r="189" spans="1:79" s="25" customFormat="1" ht="60" customHeight="1" x14ac:dyDescent="0.25">
      <c r="A189" s="89">
        <v>1</v>
      </c>
      <c r="B189" s="89"/>
      <c r="C189" s="89"/>
      <c r="D189" s="89"/>
      <c r="E189" s="89"/>
      <c r="F189" s="89"/>
      <c r="G189" s="35" t="s">
        <v>187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7"/>
      <c r="T189" s="127" t="s">
        <v>267</v>
      </c>
      <c r="U189" s="128"/>
      <c r="V189" s="128"/>
      <c r="W189" s="128"/>
      <c r="X189" s="128"/>
      <c r="Y189" s="128"/>
      <c r="Z189" s="129"/>
      <c r="AA189" s="33">
        <v>2132527</v>
      </c>
      <c r="AB189" s="33"/>
      <c r="AC189" s="33"/>
      <c r="AD189" s="33"/>
      <c r="AE189" s="33"/>
      <c r="AF189" s="33">
        <v>0</v>
      </c>
      <c r="AG189" s="33"/>
      <c r="AH189" s="33"/>
      <c r="AI189" s="33"/>
      <c r="AJ189" s="33"/>
      <c r="AK189" s="33">
        <f>IF(ISNUMBER(AA189),AA189,0)+IF(ISNUMBER(AF189),AF189,0)</f>
        <v>2132527</v>
      </c>
      <c r="AL189" s="33"/>
      <c r="AM189" s="33"/>
      <c r="AN189" s="33"/>
      <c r="AO189" s="33"/>
      <c r="AP189" s="33">
        <v>2622655</v>
      </c>
      <c r="AQ189" s="33"/>
      <c r="AR189" s="33"/>
      <c r="AS189" s="33"/>
      <c r="AT189" s="33"/>
      <c r="AU189" s="33">
        <v>0</v>
      </c>
      <c r="AV189" s="33"/>
      <c r="AW189" s="33"/>
      <c r="AX189" s="33"/>
      <c r="AY189" s="33"/>
      <c r="AZ189" s="33">
        <f>IF(ISNUMBER(AP189),AP189,0)+IF(ISNUMBER(AU189),AU189,0)</f>
        <v>2622655</v>
      </c>
      <c r="BA189" s="33"/>
      <c r="BB189" s="33"/>
      <c r="BC189" s="33"/>
      <c r="BD189" s="33"/>
      <c r="CA189" s="25" t="s">
        <v>47</v>
      </c>
    </row>
    <row r="190" spans="1:79" s="6" customFormat="1" ht="13" x14ac:dyDescent="0.25">
      <c r="A190" s="43"/>
      <c r="B190" s="43"/>
      <c r="C190" s="43"/>
      <c r="D190" s="43"/>
      <c r="E190" s="43"/>
      <c r="F190" s="43"/>
      <c r="G190" s="38" t="s">
        <v>147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0"/>
      <c r="T190" s="41"/>
      <c r="U190" s="39"/>
      <c r="V190" s="39"/>
      <c r="W190" s="39"/>
      <c r="X190" s="39"/>
      <c r="Y190" s="39"/>
      <c r="Z190" s="40"/>
      <c r="AA190" s="42">
        <v>2132527</v>
      </c>
      <c r="AB190" s="42"/>
      <c r="AC190" s="42"/>
      <c r="AD190" s="42"/>
      <c r="AE190" s="42"/>
      <c r="AF190" s="42">
        <v>0</v>
      </c>
      <c r="AG190" s="42"/>
      <c r="AH190" s="42"/>
      <c r="AI190" s="42"/>
      <c r="AJ190" s="42"/>
      <c r="AK190" s="42">
        <f>IF(ISNUMBER(AA190),AA190,0)+IF(ISNUMBER(AF190),AF190,0)</f>
        <v>2132527</v>
      </c>
      <c r="AL190" s="42"/>
      <c r="AM190" s="42"/>
      <c r="AN190" s="42"/>
      <c r="AO190" s="42"/>
      <c r="AP190" s="42">
        <v>2622655</v>
      </c>
      <c r="AQ190" s="42"/>
      <c r="AR190" s="42"/>
      <c r="AS190" s="42"/>
      <c r="AT190" s="42"/>
      <c r="AU190" s="42">
        <v>0</v>
      </c>
      <c r="AV190" s="42"/>
      <c r="AW190" s="42"/>
      <c r="AX190" s="42"/>
      <c r="AY190" s="42"/>
      <c r="AZ190" s="42">
        <f>IF(ISNUMBER(AP190),AP190,0)+IF(ISNUMBER(AU190),AU190,0)</f>
        <v>2622655</v>
      </c>
      <c r="BA190" s="42"/>
      <c r="BB190" s="42"/>
      <c r="BC190" s="42"/>
      <c r="BD190" s="42"/>
    </row>
    <row r="192" spans="1:79" hidden="1" x14ac:dyDescent="0.25"/>
    <row r="193" spans="1:79" ht="14.25" customHeight="1" x14ac:dyDescent="0.25">
      <c r="A193" s="46" t="s">
        <v>229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</row>
    <row r="194" spans="1:79" ht="15" customHeight="1" x14ac:dyDescent="0.25">
      <c r="A194" s="47" t="s">
        <v>195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</row>
    <row r="195" spans="1:79" s="29" customFormat="1" ht="23.15" customHeight="1" x14ac:dyDescent="0.25">
      <c r="A195" s="114" t="s">
        <v>128</v>
      </c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21" t="s">
        <v>129</v>
      </c>
      <c r="O195" s="122"/>
      <c r="P195" s="122"/>
      <c r="Q195" s="122"/>
      <c r="R195" s="122"/>
      <c r="S195" s="122"/>
      <c r="T195" s="122"/>
      <c r="U195" s="123"/>
      <c r="V195" s="121" t="s">
        <v>130</v>
      </c>
      <c r="W195" s="122"/>
      <c r="X195" s="122"/>
      <c r="Y195" s="122"/>
      <c r="Z195" s="123"/>
      <c r="AA195" s="114" t="s">
        <v>196</v>
      </c>
      <c r="AB195" s="114"/>
      <c r="AC195" s="114"/>
      <c r="AD195" s="114"/>
      <c r="AE195" s="114"/>
      <c r="AF195" s="114"/>
      <c r="AG195" s="114"/>
      <c r="AH195" s="114"/>
      <c r="AI195" s="114"/>
      <c r="AJ195" s="114" t="s">
        <v>199</v>
      </c>
      <c r="AK195" s="114"/>
      <c r="AL195" s="114"/>
      <c r="AM195" s="114"/>
      <c r="AN195" s="114"/>
      <c r="AO195" s="114"/>
      <c r="AP195" s="114"/>
      <c r="AQ195" s="114"/>
      <c r="AR195" s="114"/>
      <c r="AS195" s="114" t="s">
        <v>206</v>
      </c>
      <c r="AT195" s="114"/>
      <c r="AU195" s="114"/>
      <c r="AV195" s="114"/>
      <c r="AW195" s="114"/>
      <c r="AX195" s="114"/>
      <c r="AY195" s="114"/>
      <c r="AZ195" s="114"/>
      <c r="BA195" s="114"/>
      <c r="BB195" s="114" t="s">
        <v>217</v>
      </c>
      <c r="BC195" s="114"/>
      <c r="BD195" s="114"/>
      <c r="BE195" s="114"/>
      <c r="BF195" s="114"/>
      <c r="BG195" s="114"/>
      <c r="BH195" s="114"/>
      <c r="BI195" s="114"/>
      <c r="BJ195" s="114"/>
      <c r="BK195" s="114" t="s">
        <v>222</v>
      </c>
      <c r="BL195" s="114"/>
      <c r="BM195" s="114"/>
      <c r="BN195" s="114"/>
      <c r="BO195" s="114"/>
      <c r="BP195" s="114"/>
      <c r="BQ195" s="114"/>
      <c r="BR195" s="114"/>
      <c r="BS195" s="114"/>
    </row>
    <row r="196" spans="1:79" s="29" customFormat="1" ht="95.25" customHeight="1" x14ac:dyDescent="0.2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24"/>
      <c r="O196" s="125"/>
      <c r="P196" s="125"/>
      <c r="Q196" s="125"/>
      <c r="R196" s="125"/>
      <c r="S196" s="125"/>
      <c r="T196" s="125"/>
      <c r="U196" s="126"/>
      <c r="V196" s="124"/>
      <c r="W196" s="125"/>
      <c r="X196" s="125"/>
      <c r="Y196" s="125"/>
      <c r="Z196" s="126"/>
      <c r="AA196" s="114" t="s">
        <v>133</v>
      </c>
      <c r="AB196" s="114"/>
      <c r="AC196" s="114"/>
      <c r="AD196" s="114"/>
      <c r="AE196" s="114"/>
      <c r="AF196" s="114" t="s">
        <v>134</v>
      </c>
      <c r="AG196" s="114"/>
      <c r="AH196" s="114"/>
      <c r="AI196" s="114"/>
      <c r="AJ196" s="114" t="s">
        <v>133</v>
      </c>
      <c r="AK196" s="114"/>
      <c r="AL196" s="114"/>
      <c r="AM196" s="114"/>
      <c r="AN196" s="114"/>
      <c r="AO196" s="114" t="s">
        <v>134</v>
      </c>
      <c r="AP196" s="114"/>
      <c r="AQ196" s="114"/>
      <c r="AR196" s="114"/>
      <c r="AS196" s="114" t="s">
        <v>133</v>
      </c>
      <c r="AT196" s="114"/>
      <c r="AU196" s="114"/>
      <c r="AV196" s="114"/>
      <c r="AW196" s="114"/>
      <c r="AX196" s="114" t="s">
        <v>134</v>
      </c>
      <c r="AY196" s="114"/>
      <c r="AZ196" s="114"/>
      <c r="BA196" s="114"/>
      <c r="BB196" s="114" t="s">
        <v>133</v>
      </c>
      <c r="BC196" s="114"/>
      <c r="BD196" s="114"/>
      <c r="BE196" s="114"/>
      <c r="BF196" s="114"/>
      <c r="BG196" s="114" t="s">
        <v>134</v>
      </c>
      <c r="BH196" s="114"/>
      <c r="BI196" s="114"/>
      <c r="BJ196" s="114"/>
      <c r="BK196" s="114" t="s">
        <v>133</v>
      </c>
      <c r="BL196" s="114"/>
      <c r="BM196" s="114"/>
      <c r="BN196" s="114"/>
      <c r="BO196" s="114"/>
      <c r="BP196" s="114" t="s">
        <v>134</v>
      </c>
      <c r="BQ196" s="114"/>
      <c r="BR196" s="114"/>
      <c r="BS196" s="114"/>
    </row>
    <row r="197" spans="1:79" ht="15" customHeight="1" x14ac:dyDescent="0.25">
      <c r="A197" s="45">
        <v>1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8">
        <v>2</v>
      </c>
      <c r="O197" s="94"/>
      <c r="P197" s="94"/>
      <c r="Q197" s="94"/>
      <c r="R197" s="94"/>
      <c r="S197" s="94"/>
      <c r="T197" s="94"/>
      <c r="U197" s="95"/>
      <c r="V197" s="45">
        <v>3</v>
      </c>
      <c r="W197" s="45"/>
      <c r="X197" s="45"/>
      <c r="Y197" s="45"/>
      <c r="Z197" s="45"/>
      <c r="AA197" s="45">
        <v>4</v>
      </c>
      <c r="AB197" s="45"/>
      <c r="AC197" s="45"/>
      <c r="AD197" s="45"/>
      <c r="AE197" s="45"/>
      <c r="AF197" s="45">
        <v>5</v>
      </c>
      <c r="AG197" s="45"/>
      <c r="AH197" s="45"/>
      <c r="AI197" s="45"/>
      <c r="AJ197" s="45">
        <v>6</v>
      </c>
      <c r="AK197" s="45"/>
      <c r="AL197" s="45"/>
      <c r="AM197" s="45"/>
      <c r="AN197" s="45"/>
      <c r="AO197" s="45">
        <v>7</v>
      </c>
      <c r="AP197" s="45"/>
      <c r="AQ197" s="45"/>
      <c r="AR197" s="45"/>
      <c r="AS197" s="45">
        <v>8</v>
      </c>
      <c r="AT197" s="45"/>
      <c r="AU197" s="45"/>
      <c r="AV197" s="45"/>
      <c r="AW197" s="45"/>
      <c r="AX197" s="45">
        <v>9</v>
      </c>
      <c r="AY197" s="45"/>
      <c r="AZ197" s="45"/>
      <c r="BA197" s="45"/>
      <c r="BB197" s="45">
        <v>10</v>
      </c>
      <c r="BC197" s="45"/>
      <c r="BD197" s="45"/>
      <c r="BE197" s="45"/>
      <c r="BF197" s="45"/>
      <c r="BG197" s="45">
        <v>11</v>
      </c>
      <c r="BH197" s="45"/>
      <c r="BI197" s="45"/>
      <c r="BJ197" s="45"/>
      <c r="BK197" s="45">
        <v>12</v>
      </c>
      <c r="BL197" s="45"/>
      <c r="BM197" s="45"/>
      <c r="BN197" s="45"/>
      <c r="BO197" s="45"/>
      <c r="BP197" s="45">
        <v>13</v>
      </c>
      <c r="BQ197" s="45"/>
      <c r="BR197" s="45"/>
      <c r="BS197" s="45"/>
    </row>
    <row r="198" spans="1:79" s="1" customFormat="1" ht="12" hidden="1" customHeight="1" x14ac:dyDescent="0.25">
      <c r="A198" s="109" t="s">
        <v>146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56" t="s">
        <v>131</v>
      </c>
      <c r="O198" s="56"/>
      <c r="P198" s="56"/>
      <c r="Q198" s="56"/>
      <c r="R198" s="56"/>
      <c r="S198" s="56"/>
      <c r="T198" s="56"/>
      <c r="U198" s="56"/>
      <c r="V198" s="56" t="s">
        <v>132</v>
      </c>
      <c r="W198" s="56"/>
      <c r="X198" s="56"/>
      <c r="Y198" s="56"/>
      <c r="Z198" s="56"/>
      <c r="AA198" s="57" t="s">
        <v>65</v>
      </c>
      <c r="AB198" s="57"/>
      <c r="AC198" s="57"/>
      <c r="AD198" s="57"/>
      <c r="AE198" s="57"/>
      <c r="AF198" s="57" t="s">
        <v>66</v>
      </c>
      <c r="AG198" s="57"/>
      <c r="AH198" s="57"/>
      <c r="AI198" s="57"/>
      <c r="AJ198" s="57" t="s">
        <v>67</v>
      </c>
      <c r="AK198" s="57"/>
      <c r="AL198" s="57"/>
      <c r="AM198" s="57"/>
      <c r="AN198" s="57"/>
      <c r="AO198" s="57" t="s">
        <v>68</v>
      </c>
      <c r="AP198" s="57"/>
      <c r="AQ198" s="57"/>
      <c r="AR198" s="57"/>
      <c r="AS198" s="57" t="s">
        <v>58</v>
      </c>
      <c r="AT198" s="57"/>
      <c r="AU198" s="57"/>
      <c r="AV198" s="57"/>
      <c r="AW198" s="57"/>
      <c r="AX198" s="57" t="s">
        <v>59</v>
      </c>
      <c r="AY198" s="57"/>
      <c r="AZ198" s="57"/>
      <c r="BA198" s="57"/>
      <c r="BB198" s="57" t="s">
        <v>60</v>
      </c>
      <c r="BC198" s="57"/>
      <c r="BD198" s="57"/>
      <c r="BE198" s="57"/>
      <c r="BF198" s="57"/>
      <c r="BG198" s="57" t="s">
        <v>61</v>
      </c>
      <c r="BH198" s="57"/>
      <c r="BI198" s="57"/>
      <c r="BJ198" s="57"/>
      <c r="BK198" s="57" t="s">
        <v>62</v>
      </c>
      <c r="BL198" s="57"/>
      <c r="BM198" s="57"/>
      <c r="BN198" s="57"/>
      <c r="BO198" s="57"/>
      <c r="BP198" s="57" t="s">
        <v>63</v>
      </c>
      <c r="BQ198" s="57"/>
      <c r="BR198" s="57"/>
      <c r="BS198" s="57"/>
      <c r="CA198" s="1" t="s">
        <v>48</v>
      </c>
    </row>
    <row r="199" spans="1:79" s="6" customFormat="1" ht="12.75" customHeight="1" x14ac:dyDescent="0.25">
      <c r="A199" s="108" t="s">
        <v>147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68"/>
      <c r="O199" s="69"/>
      <c r="P199" s="69"/>
      <c r="Q199" s="69"/>
      <c r="R199" s="69"/>
      <c r="S199" s="69"/>
      <c r="T199" s="69"/>
      <c r="U199" s="75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5"/>
      <c r="BQ199" s="116"/>
      <c r="BR199" s="116"/>
      <c r="BS199" s="117"/>
      <c r="CA199" s="6" t="s">
        <v>49</v>
      </c>
    </row>
    <row r="201" spans="1:79" hidden="1" x14ac:dyDescent="0.25"/>
    <row r="202" spans="1:79" ht="35.25" customHeight="1" x14ac:dyDescent="0.25">
      <c r="A202" s="46" t="s">
        <v>230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</row>
    <row r="203" spans="1:79" ht="14" hidden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79" ht="14" hidden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79" ht="31.5" customHeight="1" x14ac:dyDescent="0.25">
      <c r="A205" s="34" t="s">
        <v>264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</row>
    <row r="206" spans="1:79" ht="28.5" customHeight="1" x14ac:dyDescent="0.25">
      <c r="A206" s="118" t="s">
        <v>213</v>
      </c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</row>
    <row r="207" spans="1:79" ht="14.25" customHeight="1" x14ac:dyDescent="0.25">
      <c r="A207" s="46" t="s">
        <v>197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</row>
    <row r="208" spans="1:79" ht="2" customHeight="1" x14ac:dyDescent="0.25">
      <c r="A208" s="112" t="s">
        <v>195</v>
      </c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</row>
    <row r="209" spans="1:79" s="29" customFormat="1" ht="43" customHeight="1" x14ac:dyDescent="0.25">
      <c r="A209" s="114" t="s">
        <v>135</v>
      </c>
      <c r="B209" s="114"/>
      <c r="C209" s="114"/>
      <c r="D209" s="114"/>
      <c r="E209" s="114"/>
      <c r="F209" s="114"/>
      <c r="G209" s="114" t="s">
        <v>19</v>
      </c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 t="s">
        <v>15</v>
      </c>
      <c r="U209" s="114"/>
      <c r="V209" s="114"/>
      <c r="W209" s="114"/>
      <c r="X209" s="114"/>
      <c r="Y209" s="114"/>
      <c r="Z209" s="114" t="s">
        <v>14</v>
      </c>
      <c r="AA209" s="114"/>
      <c r="AB209" s="114"/>
      <c r="AC209" s="114"/>
      <c r="AD209" s="114"/>
      <c r="AE209" s="114" t="s">
        <v>136</v>
      </c>
      <c r="AF209" s="114"/>
      <c r="AG209" s="114"/>
      <c r="AH209" s="114"/>
      <c r="AI209" s="114"/>
      <c r="AJ209" s="114"/>
      <c r="AK209" s="114" t="s">
        <v>137</v>
      </c>
      <c r="AL209" s="114"/>
      <c r="AM209" s="114"/>
      <c r="AN209" s="114"/>
      <c r="AO209" s="114"/>
      <c r="AP209" s="114"/>
      <c r="AQ209" s="114" t="s">
        <v>138</v>
      </c>
      <c r="AR209" s="114"/>
      <c r="AS209" s="114"/>
      <c r="AT209" s="114"/>
      <c r="AU209" s="114"/>
      <c r="AV209" s="114"/>
      <c r="AW209" s="114" t="s">
        <v>98</v>
      </c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 t="s">
        <v>139</v>
      </c>
      <c r="BH209" s="114"/>
      <c r="BI209" s="114"/>
      <c r="BJ209" s="114"/>
      <c r="BK209" s="114"/>
      <c r="BL209" s="114"/>
    </row>
    <row r="210" spans="1:79" s="29" customFormat="1" ht="40" customHeight="1" x14ac:dyDescent="0.2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 t="s">
        <v>17</v>
      </c>
      <c r="AX210" s="114"/>
      <c r="AY210" s="114"/>
      <c r="AZ210" s="114"/>
      <c r="BA210" s="114"/>
      <c r="BB210" s="114" t="s">
        <v>16</v>
      </c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</row>
    <row r="211" spans="1:79" ht="15" customHeight="1" x14ac:dyDescent="0.25">
      <c r="A211" s="45">
        <v>1</v>
      </c>
      <c r="B211" s="45"/>
      <c r="C211" s="45"/>
      <c r="D211" s="45"/>
      <c r="E211" s="45"/>
      <c r="F211" s="45"/>
      <c r="G211" s="45">
        <v>2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>
        <v>3</v>
      </c>
      <c r="U211" s="45"/>
      <c r="V211" s="45"/>
      <c r="W211" s="45"/>
      <c r="X211" s="45"/>
      <c r="Y211" s="45"/>
      <c r="Z211" s="45">
        <v>4</v>
      </c>
      <c r="AA211" s="45"/>
      <c r="AB211" s="45"/>
      <c r="AC211" s="45"/>
      <c r="AD211" s="45"/>
      <c r="AE211" s="45">
        <v>5</v>
      </c>
      <c r="AF211" s="45"/>
      <c r="AG211" s="45"/>
      <c r="AH211" s="45"/>
      <c r="AI211" s="45"/>
      <c r="AJ211" s="45"/>
      <c r="AK211" s="45">
        <v>6</v>
      </c>
      <c r="AL211" s="45"/>
      <c r="AM211" s="45"/>
      <c r="AN211" s="45"/>
      <c r="AO211" s="45"/>
      <c r="AP211" s="45"/>
      <c r="AQ211" s="45">
        <v>7</v>
      </c>
      <c r="AR211" s="45"/>
      <c r="AS211" s="45"/>
      <c r="AT211" s="45"/>
      <c r="AU211" s="45"/>
      <c r="AV211" s="45"/>
      <c r="AW211" s="45">
        <v>8</v>
      </c>
      <c r="AX211" s="45"/>
      <c r="AY211" s="45"/>
      <c r="AZ211" s="45"/>
      <c r="BA211" s="45"/>
      <c r="BB211" s="45">
        <v>9</v>
      </c>
      <c r="BC211" s="45"/>
      <c r="BD211" s="45"/>
      <c r="BE211" s="45"/>
      <c r="BF211" s="45"/>
      <c r="BG211" s="45">
        <v>10</v>
      </c>
      <c r="BH211" s="45"/>
      <c r="BI211" s="45"/>
      <c r="BJ211" s="45"/>
      <c r="BK211" s="45"/>
      <c r="BL211" s="45"/>
    </row>
    <row r="212" spans="1:79" s="1" customFormat="1" ht="12" hidden="1" customHeight="1" x14ac:dyDescent="0.25">
      <c r="A212" s="56" t="s">
        <v>64</v>
      </c>
      <c r="B212" s="56"/>
      <c r="C212" s="56"/>
      <c r="D212" s="56"/>
      <c r="E212" s="56"/>
      <c r="F212" s="56"/>
      <c r="G212" s="109" t="s">
        <v>57</v>
      </c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57" t="s">
        <v>80</v>
      </c>
      <c r="U212" s="57"/>
      <c r="V212" s="57"/>
      <c r="W212" s="57"/>
      <c r="X212" s="57"/>
      <c r="Y212" s="57"/>
      <c r="Z212" s="57" t="s">
        <v>81</v>
      </c>
      <c r="AA212" s="57"/>
      <c r="AB212" s="57"/>
      <c r="AC212" s="57"/>
      <c r="AD212" s="57"/>
      <c r="AE212" s="57" t="s">
        <v>82</v>
      </c>
      <c r="AF212" s="57"/>
      <c r="AG212" s="57"/>
      <c r="AH212" s="57"/>
      <c r="AI212" s="57"/>
      <c r="AJ212" s="57"/>
      <c r="AK212" s="57" t="s">
        <v>83</v>
      </c>
      <c r="AL212" s="57"/>
      <c r="AM212" s="57"/>
      <c r="AN212" s="57"/>
      <c r="AO212" s="57"/>
      <c r="AP212" s="57"/>
      <c r="AQ212" s="113" t="s">
        <v>99</v>
      </c>
      <c r="AR212" s="57"/>
      <c r="AS212" s="57"/>
      <c r="AT212" s="57"/>
      <c r="AU212" s="57"/>
      <c r="AV212" s="57"/>
      <c r="AW212" s="57" t="s">
        <v>84</v>
      </c>
      <c r="AX212" s="57"/>
      <c r="AY212" s="57"/>
      <c r="AZ212" s="57"/>
      <c r="BA212" s="57"/>
      <c r="BB212" s="57" t="s">
        <v>85</v>
      </c>
      <c r="BC212" s="57"/>
      <c r="BD212" s="57"/>
      <c r="BE212" s="57"/>
      <c r="BF212" s="57"/>
      <c r="BG212" s="113" t="s">
        <v>100</v>
      </c>
      <c r="BH212" s="57"/>
      <c r="BI212" s="57"/>
      <c r="BJ212" s="57"/>
      <c r="BK212" s="57"/>
      <c r="BL212" s="57"/>
      <c r="CA212" s="1" t="s">
        <v>50</v>
      </c>
    </row>
    <row r="213" spans="1:79" s="6" customFormat="1" ht="12.75" customHeight="1" x14ac:dyDescent="0.25">
      <c r="A213" s="43"/>
      <c r="B213" s="43"/>
      <c r="C213" s="43"/>
      <c r="D213" s="43"/>
      <c r="E213" s="43"/>
      <c r="F213" s="43"/>
      <c r="G213" s="108" t="s">
        <v>147</v>
      </c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>
        <f>IF(ISNUMBER(AK213),AK213,0)-IF(ISNUMBER(AE213),AE213,0)</f>
        <v>0</v>
      </c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>
        <f>IF(ISNUMBER(Z213),Z213,0)+IF(ISNUMBER(AK213),AK213,0)</f>
        <v>0</v>
      </c>
      <c r="BH213" s="110"/>
      <c r="BI213" s="110"/>
      <c r="BJ213" s="110"/>
      <c r="BK213" s="110"/>
      <c r="BL213" s="110"/>
      <c r="CA213" s="6" t="s">
        <v>51</v>
      </c>
    </row>
    <row r="215" spans="1:79" ht="14.25" customHeight="1" x14ac:dyDescent="0.25">
      <c r="A215" s="46" t="s">
        <v>214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</row>
    <row r="216" spans="1:79" ht="15" customHeight="1" x14ac:dyDescent="0.25">
      <c r="A216" s="112" t="s">
        <v>195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</row>
    <row r="217" spans="1:79" s="28" customFormat="1" ht="18" customHeight="1" x14ac:dyDescent="0.2">
      <c r="A217" s="111" t="s">
        <v>135</v>
      </c>
      <c r="B217" s="111"/>
      <c r="C217" s="111"/>
      <c r="D217" s="111"/>
      <c r="E217" s="111"/>
      <c r="F217" s="111"/>
      <c r="G217" s="111" t="s">
        <v>19</v>
      </c>
      <c r="H217" s="111"/>
      <c r="I217" s="111"/>
      <c r="J217" s="111"/>
      <c r="K217" s="111"/>
      <c r="L217" s="111"/>
      <c r="M217" s="111"/>
      <c r="N217" s="111"/>
      <c r="O217" s="111"/>
      <c r="P217" s="111"/>
      <c r="Q217" s="111" t="s">
        <v>201</v>
      </c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 t="s">
        <v>211</v>
      </c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</row>
    <row r="218" spans="1:79" s="28" customFormat="1" ht="43" customHeight="1" x14ac:dyDescent="0.2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 t="s">
        <v>140</v>
      </c>
      <c r="R218" s="111"/>
      <c r="S218" s="111"/>
      <c r="T218" s="111"/>
      <c r="U218" s="111"/>
      <c r="V218" s="111" t="s">
        <v>141</v>
      </c>
      <c r="W218" s="111"/>
      <c r="X218" s="111"/>
      <c r="Y218" s="111"/>
      <c r="Z218" s="111" t="s">
        <v>142</v>
      </c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 t="s">
        <v>143</v>
      </c>
      <c r="AK218" s="111"/>
      <c r="AL218" s="111"/>
      <c r="AM218" s="111"/>
      <c r="AN218" s="111"/>
      <c r="AO218" s="111" t="s">
        <v>20</v>
      </c>
      <c r="AP218" s="111"/>
      <c r="AQ218" s="111"/>
      <c r="AR218" s="111"/>
      <c r="AS218" s="111"/>
      <c r="AT218" s="111" t="s">
        <v>144</v>
      </c>
      <c r="AU218" s="111"/>
      <c r="AV218" s="111"/>
      <c r="AW218" s="111"/>
      <c r="AX218" s="111" t="s">
        <v>142</v>
      </c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 t="s">
        <v>145</v>
      </c>
      <c r="BI218" s="111"/>
      <c r="BJ218" s="111"/>
      <c r="BK218" s="111"/>
      <c r="BL218" s="111"/>
    </row>
    <row r="219" spans="1:79" s="28" customFormat="1" ht="49.5" customHeight="1" x14ac:dyDescent="0.2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 t="s">
        <v>17</v>
      </c>
      <c r="AA219" s="111"/>
      <c r="AB219" s="111"/>
      <c r="AC219" s="111"/>
      <c r="AD219" s="111"/>
      <c r="AE219" s="111" t="s">
        <v>16</v>
      </c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 t="s">
        <v>17</v>
      </c>
      <c r="AY219" s="111"/>
      <c r="AZ219" s="111"/>
      <c r="BA219" s="111"/>
      <c r="BB219" s="111"/>
      <c r="BC219" s="111" t="s">
        <v>16</v>
      </c>
      <c r="BD219" s="111"/>
      <c r="BE219" s="111"/>
      <c r="BF219" s="111"/>
      <c r="BG219" s="111"/>
      <c r="BH219" s="111"/>
      <c r="BI219" s="111"/>
      <c r="BJ219" s="111"/>
      <c r="BK219" s="111"/>
      <c r="BL219" s="111"/>
    </row>
    <row r="220" spans="1:79" ht="15" customHeight="1" x14ac:dyDescent="0.25">
      <c r="A220" s="45">
        <v>1</v>
      </c>
      <c r="B220" s="45"/>
      <c r="C220" s="45"/>
      <c r="D220" s="45"/>
      <c r="E220" s="45"/>
      <c r="F220" s="45"/>
      <c r="G220" s="45">
        <v>2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>
        <v>3</v>
      </c>
      <c r="R220" s="45"/>
      <c r="S220" s="45"/>
      <c r="T220" s="45"/>
      <c r="U220" s="45"/>
      <c r="V220" s="45">
        <v>4</v>
      </c>
      <c r="W220" s="45"/>
      <c r="X220" s="45"/>
      <c r="Y220" s="45"/>
      <c r="Z220" s="45">
        <v>5</v>
      </c>
      <c r="AA220" s="45"/>
      <c r="AB220" s="45"/>
      <c r="AC220" s="45"/>
      <c r="AD220" s="45"/>
      <c r="AE220" s="45">
        <v>6</v>
      </c>
      <c r="AF220" s="45"/>
      <c r="AG220" s="45"/>
      <c r="AH220" s="45"/>
      <c r="AI220" s="45"/>
      <c r="AJ220" s="45">
        <v>7</v>
      </c>
      <c r="AK220" s="45"/>
      <c r="AL220" s="45"/>
      <c r="AM220" s="45"/>
      <c r="AN220" s="45"/>
      <c r="AO220" s="45">
        <v>8</v>
      </c>
      <c r="AP220" s="45"/>
      <c r="AQ220" s="45"/>
      <c r="AR220" s="45"/>
      <c r="AS220" s="45"/>
      <c r="AT220" s="45">
        <v>9</v>
      </c>
      <c r="AU220" s="45"/>
      <c r="AV220" s="45"/>
      <c r="AW220" s="45"/>
      <c r="AX220" s="45">
        <v>10</v>
      </c>
      <c r="AY220" s="45"/>
      <c r="AZ220" s="45"/>
      <c r="BA220" s="45"/>
      <c r="BB220" s="45"/>
      <c r="BC220" s="45">
        <v>11</v>
      </c>
      <c r="BD220" s="45"/>
      <c r="BE220" s="45"/>
      <c r="BF220" s="45"/>
      <c r="BG220" s="45"/>
      <c r="BH220" s="45">
        <v>12</v>
      </c>
      <c r="BI220" s="45"/>
      <c r="BJ220" s="45"/>
      <c r="BK220" s="45"/>
      <c r="BL220" s="45"/>
    </row>
    <row r="221" spans="1:79" s="1" customFormat="1" ht="12" hidden="1" customHeight="1" x14ac:dyDescent="0.25">
      <c r="A221" s="56" t="s">
        <v>64</v>
      </c>
      <c r="B221" s="56"/>
      <c r="C221" s="56"/>
      <c r="D221" s="56"/>
      <c r="E221" s="56"/>
      <c r="F221" s="56"/>
      <c r="G221" s="109" t="s">
        <v>57</v>
      </c>
      <c r="H221" s="109"/>
      <c r="I221" s="109"/>
      <c r="J221" s="109"/>
      <c r="K221" s="109"/>
      <c r="L221" s="109"/>
      <c r="M221" s="109"/>
      <c r="N221" s="109"/>
      <c r="O221" s="109"/>
      <c r="P221" s="109"/>
      <c r="Q221" s="57" t="s">
        <v>80</v>
      </c>
      <c r="R221" s="57"/>
      <c r="S221" s="57"/>
      <c r="T221" s="57"/>
      <c r="U221" s="57"/>
      <c r="V221" s="57" t="s">
        <v>81</v>
      </c>
      <c r="W221" s="57"/>
      <c r="X221" s="57"/>
      <c r="Y221" s="57"/>
      <c r="Z221" s="57" t="s">
        <v>82</v>
      </c>
      <c r="AA221" s="57"/>
      <c r="AB221" s="57"/>
      <c r="AC221" s="57"/>
      <c r="AD221" s="57"/>
      <c r="AE221" s="57" t="s">
        <v>83</v>
      </c>
      <c r="AF221" s="57"/>
      <c r="AG221" s="57"/>
      <c r="AH221" s="57"/>
      <c r="AI221" s="57"/>
      <c r="AJ221" s="113" t="s">
        <v>101</v>
      </c>
      <c r="AK221" s="57"/>
      <c r="AL221" s="57"/>
      <c r="AM221" s="57"/>
      <c r="AN221" s="57"/>
      <c r="AO221" s="57" t="s">
        <v>84</v>
      </c>
      <c r="AP221" s="57"/>
      <c r="AQ221" s="57"/>
      <c r="AR221" s="57"/>
      <c r="AS221" s="57"/>
      <c r="AT221" s="113" t="s">
        <v>102</v>
      </c>
      <c r="AU221" s="57"/>
      <c r="AV221" s="57"/>
      <c r="AW221" s="57"/>
      <c r="AX221" s="57" t="s">
        <v>85</v>
      </c>
      <c r="AY221" s="57"/>
      <c r="AZ221" s="57"/>
      <c r="BA221" s="57"/>
      <c r="BB221" s="57"/>
      <c r="BC221" s="57" t="s">
        <v>86</v>
      </c>
      <c r="BD221" s="57"/>
      <c r="BE221" s="57"/>
      <c r="BF221" s="57"/>
      <c r="BG221" s="57"/>
      <c r="BH221" s="113" t="s">
        <v>101</v>
      </c>
      <c r="BI221" s="57"/>
      <c r="BJ221" s="57"/>
      <c r="BK221" s="57"/>
      <c r="BL221" s="57"/>
      <c r="CA221" s="1" t="s">
        <v>52</v>
      </c>
    </row>
    <row r="222" spans="1:79" s="6" customFormat="1" ht="12.75" customHeight="1" x14ac:dyDescent="0.25">
      <c r="A222" s="43"/>
      <c r="B222" s="43"/>
      <c r="C222" s="43"/>
      <c r="D222" s="43"/>
      <c r="E222" s="43"/>
      <c r="F222" s="43"/>
      <c r="G222" s="108" t="s">
        <v>147</v>
      </c>
      <c r="H222" s="108"/>
      <c r="I222" s="108"/>
      <c r="J222" s="108"/>
      <c r="K222" s="108"/>
      <c r="L222" s="108"/>
      <c r="M222" s="108"/>
      <c r="N222" s="108"/>
      <c r="O222" s="108"/>
      <c r="P222" s="108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>
        <f>IF(ISNUMBER(Q222),Q222,0)-IF(ISNUMBER(Z222),Z222,0)</f>
        <v>0</v>
      </c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>
        <f>IF(ISNUMBER(V222),V222,0)-IF(ISNUMBER(Z222),Z222,0)-IF(ISNUMBER(AE222),AE222,0)</f>
        <v>0</v>
      </c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>
        <f>IF(ISNUMBER(AO222),AO222,0)-IF(ISNUMBER(AX222),AX222,0)</f>
        <v>0</v>
      </c>
      <c r="BI222" s="110"/>
      <c r="BJ222" s="110"/>
      <c r="BK222" s="110"/>
      <c r="BL222" s="110"/>
      <c r="CA222" s="6" t="s">
        <v>53</v>
      </c>
    </row>
    <row r="224" spans="1:79" ht="14.25" customHeight="1" x14ac:dyDescent="0.25">
      <c r="A224" s="46" t="s">
        <v>202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</row>
    <row r="225" spans="1:79" ht="15" customHeight="1" x14ac:dyDescent="0.25">
      <c r="A225" s="112" t="s">
        <v>195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</row>
    <row r="226" spans="1:79" s="28" customFormat="1" ht="43" customHeight="1" x14ac:dyDescent="0.2">
      <c r="A226" s="111" t="s">
        <v>135</v>
      </c>
      <c r="B226" s="111"/>
      <c r="C226" s="111"/>
      <c r="D226" s="111"/>
      <c r="E226" s="111"/>
      <c r="F226" s="111"/>
      <c r="G226" s="111" t="s">
        <v>19</v>
      </c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 t="s">
        <v>15</v>
      </c>
      <c r="U226" s="111"/>
      <c r="V226" s="111"/>
      <c r="W226" s="111"/>
      <c r="X226" s="111"/>
      <c r="Y226" s="111"/>
      <c r="Z226" s="111" t="s">
        <v>14</v>
      </c>
      <c r="AA226" s="111"/>
      <c r="AB226" s="111"/>
      <c r="AC226" s="111"/>
      <c r="AD226" s="111"/>
      <c r="AE226" s="111" t="s">
        <v>198</v>
      </c>
      <c r="AF226" s="111"/>
      <c r="AG226" s="111"/>
      <c r="AH226" s="111"/>
      <c r="AI226" s="111"/>
      <c r="AJ226" s="111"/>
      <c r="AK226" s="111" t="s">
        <v>203</v>
      </c>
      <c r="AL226" s="111"/>
      <c r="AM226" s="111"/>
      <c r="AN226" s="111"/>
      <c r="AO226" s="111"/>
      <c r="AP226" s="111"/>
      <c r="AQ226" s="111" t="s">
        <v>215</v>
      </c>
      <c r="AR226" s="111"/>
      <c r="AS226" s="111"/>
      <c r="AT226" s="111"/>
      <c r="AU226" s="111"/>
      <c r="AV226" s="111"/>
      <c r="AW226" s="111" t="s">
        <v>18</v>
      </c>
      <c r="AX226" s="111"/>
      <c r="AY226" s="111"/>
      <c r="AZ226" s="111"/>
      <c r="BA226" s="111"/>
      <c r="BB226" s="111"/>
      <c r="BC226" s="111"/>
      <c r="BD226" s="111"/>
      <c r="BE226" s="111" t="s">
        <v>156</v>
      </c>
      <c r="BF226" s="111"/>
      <c r="BG226" s="111"/>
      <c r="BH226" s="111"/>
      <c r="BI226" s="111"/>
      <c r="BJ226" s="111"/>
      <c r="BK226" s="111"/>
      <c r="BL226" s="111"/>
    </row>
    <row r="227" spans="1:79" s="28" customFormat="1" ht="21.75" customHeight="1" x14ac:dyDescent="0.2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</row>
    <row r="228" spans="1:79" ht="15" customHeight="1" x14ac:dyDescent="0.25">
      <c r="A228" s="45">
        <v>1</v>
      </c>
      <c r="B228" s="45"/>
      <c r="C228" s="45"/>
      <c r="D228" s="45"/>
      <c r="E228" s="45"/>
      <c r="F228" s="45"/>
      <c r="G228" s="45">
        <v>2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>
        <v>3</v>
      </c>
      <c r="U228" s="45"/>
      <c r="V228" s="45"/>
      <c r="W228" s="45"/>
      <c r="X228" s="45"/>
      <c r="Y228" s="45"/>
      <c r="Z228" s="45">
        <v>4</v>
      </c>
      <c r="AA228" s="45"/>
      <c r="AB228" s="45"/>
      <c r="AC228" s="45"/>
      <c r="AD228" s="45"/>
      <c r="AE228" s="45">
        <v>5</v>
      </c>
      <c r="AF228" s="45"/>
      <c r="AG228" s="45"/>
      <c r="AH228" s="45"/>
      <c r="AI228" s="45"/>
      <c r="AJ228" s="45"/>
      <c r="AK228" s="45">
        <v>6</v>
      </c>
      <c r="AL228" s="45"/>
      <c r="AM228" s="45"/>
      <c r="AN228" s="45"/>
      <c r="AO228" s="45"/>
      <c r="AP228" s="45"/>
      <c r="AQ228" s="45">
        <v>7</v>
      </c>
      <c r="AR228" s="45"/>
      <c r="AS228" s="45"/>
      <c r="AT228" s="45"/>
      <c r="AU228" s="45"/>
      <c r="AV228" s="45"/>
      <c r="AW228" s="56">
        <v>8</v>
      </c>
      <c r="AX228" s="56"/>
      <c r="AY228" s="56"/>
      <c r="AZ228" s="56"/>
      <c r="BA228" s="56"/>
      <c r="BB228" s="56"/>
      <c r="BC228" s="56"/>
      <c r="BD228" s="56"/>
      <c r="BE228" s="56">
        <v>9</v>
      </c>
      <c r="BF228" s="56"/>
      <c r="BG228" s="56"/>
      <c r="BH228" s="56"/>
      <c r="BI228" s="56"/>
      <c r="BJ228" s="56"/>
      <c r="BK228" s="56"/>
      <c r="BL228" s="56"/>
    </row>
    <row r="229" spans="1:79" s="1" customFormat="1" ht="18.75" hidden="1" customHeight="1" x14ac:dyDescent="0.25">
      <c r="A229" s="56" t="s">
        <v>64</v>
      </c>
      <c r="B229" s="56"/>
      <c r="C229" s="56"/>
      <c r="D229" s="56"/>
      <c r="E229" s="56"/>
      <c r="F229" s="56"/>
      <c r="G229" s="109" t="s">
        <v>57</v>
      </c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57" t="s">
        <v>80</v>
      </c>
      <c r="U229" s="57"/>
      <c r="V229" s="57"/>
      <c r="W229" s="57"/>
      <c r="X229" s="57"/>
      <c r="Y229" s="57"/>
      <c r="Z229" s="57" t="s">
        <v>81</v>
      </c>
      <c r="AA229" s="57"/>
      <c r="AB229" s="57"/>
      <c r="AC229" s="57"/>
      <c r="AD229" s="57"/>
      <c r="AE229" s="57" t="s">
        <v>82</v>
      </c>
      <c r="AF229" s="57"/>
      <c r="AG229" s="57"/>
      <c r="AH229" s="57"/>
      <c r="AI229" s="57"/>
      <c r="AJ229" s="57"/>
      <c r="AK229" s="57" t="s">
        <v>83</v>
      </c>
      <c r="AL229" s="57"/>
      <c r="AM229" s="57"/>
      <c r="AN229" s="57"/>
      <c r="AO229" s="57"/>
      <c r="AP229" s="57"/>
      <c r="AQ229" s="57" t="s">
        <v>84</v>
      </c>
      <c r="AR229" s="57"/>
      <c r="AS229" s="57"/>
      <c r="AT229" s="57"/>
      <c r="AU229" s="57"/>
      <c r="AV229" s="57"/>
      <c r="AW229" s="109" t="s">
        <v>87</v>
      </c>
      <c r="AX229" s="109"/>
      <c r="AY229" s="109"/>
      <c r="AZ229" s="109"/>
      <c r="BA229" s="109"/>
      <c r="BB229" s="109"/>
      <c r="BC229" s="109"/>
      <c r="BD229" s="109"/>
      <c r="BE229" s="109" t="s">
        <v>88</v>
      </c>
      <c r="BF229" s="109"/>
      <c r="BG229" s="109"/>
      <c r="BH229" s="109"/>
      <c r="BI229" s="109"/>
      <c r="BJ229" s="109"/>
      <c r="BK229" s="109"/>
      <c r="BL229" s="109"/>
      <c r="CA229" s="1" t="s">
        <v>54</v>
      </c>
    </row>
    <row r="230" spans="1:79" s="6" customFormat="1" ht="12.75" customHeight="1" x14ac:dyDescent="0.25">
      <c r="A230" s="43"/>
      <c r="B230" s="43"/>
      <c r="C230" s="43"/>
      <c r="D230" s="43"/>
      <c r="E230" s="43"/>
      <c r="F230" s="43"/>
      <c r="G230" s="108" t="s">
        <v>147</v>
      </c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CA230" s="6" t="s">
        <v>55</v>
      </c>
    </row>
    <row r="232" spans="1:79" s="27" customFormat="1" ht="14.25" customHeight="1" x14ac:dyDescent="0.25">
      <c r="A232" s="34" t="s">
        <v>216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</row>
    <row r="233" spans="1:79" s="27" customFormat="1" ht="15" customHeight="1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</row>
    <row r="234" spans="1:79" s="27" customFormat="1" ht="15" hidden="1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</row>
    <row r="235" spans="1:79" s="27" customFormat="1" hidden="1" x14ac:dyDescent="0.25"/>
    <row r="236" spans="1:79" s="27" customFormat="1" ht="14" x14ac:dyDescent="0.25">
      <c r="A236" s="34" t="s">
        <v>231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</row>
    <row r="237" spans="1:79" s="27" customFormat="1" ht="14" x14ac:dyDescent="0.25">
      <c r="A237" s="34" t="s">
        <v>204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</row>
    <row r="238" spans="1:79" ht="15" customHeight="1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</row>
    <row r="239" spans="1:79" ht="15" hidden="1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79" hidden="1" x14ac:dyDescent="0.25"/>
    <row r="242" spans="1:58" ht="19" customHeight="1" x14ac:dyDescent="0.25">
      <c r="A242" s="100" t="s">
        <v>189</v>
      </c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22"/>
      <c r="AC242" s="22"/>
      <c r="AD242" s="22"/>
      <c r="AE242" s="22"/>
      <c r="AF242" s="22"/>
      <c r="AG242" s="22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22"/>
      <c r="AR242" s="22"/>
      <c r="AS242" s="22"/>
      <c r="AT242" s="22"/>
      <c r="AU242" s="107" t="s">
        <v>191</v>
      </c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</row>
    <row r="243" spans="1:58" ht="12.75" customHeight="1" x14ac:dyDescent="0.25">
      <c r="AB243" s="23"/>
      <c r="AC243" s="23"/>
      <c r="AD243" s="23"/>
      <c r="AE243" s="23"/>
      <c r="AF243" s="23"/>
      <c r="AG243" s="23"/>
      <c r="AH243" s="105" t="s">
        <v>1</v>
      </c>
      <c r="AI243" s="105"/>
      <c r="AJ243" s="105"/>
      <c r="AK243" s="105"/>
      <c r="AL243" s="105"/>
      <c r="AM243" s="105"/>
      <c r="AN243" s="105"/>
      <c r="AO243" s="105"/>
      <c r="AP243" s="105"/>
      <c r="AQ243" s="23"/>
      <c r="AR243" s="23"/>
      <c r="AS243" s="23"/>
      <c r="AT243" s="23"/>
      <c r="AU243" s="105" t="s">
        <v>160</v>
      </c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</row>
    <row r="244" spans="1:58" ht="14" hidden="1" x14ac:dyDescent="0.25">
      <c r="AB244" s="23"/>
      <c r="AC244" s="23"/>
      <c r="AD244" s="23"/>
      <c r="AE244" s="23"/>
      <c r="AF244" s="23"/>
      <c r="AG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3"/>
      <c r="AR244" s="23"/>
      <c r="AS244" s="23"/>
      <c r="AT244" s="23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</row>
    <row r="245" spans="1:58" ht="18" customHeight="1" x14ac:dyDescent="0.25">
      <c r="A245" s="100" t="s">
        <v>190</v>
      </c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23"/>
      <c r="AC245" s="23"/>
      <c r="AD245" s="23"/>
      <c r="AE245" s="23"/>
      <c r="AF245" s="23"/>
      <c r="AG245" s="23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23"/>
      <c r="AR245" s="23"/>
      <c r="AS245" s="23"/>
      <c r="AT245" s="23"/>
      <c r="AU245" s="103" t="s">
        <v>192</v>
      </c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</row>
    <row r="246" spans="1:58" ht="12" customHeight="1" x14ac:dyDescent="0.25">
      <c r="AB246" s="23"/>
      <c r="AC246" s="23"/>
      <c r="AD246" s="23"/>
      <c r="AE246" s="23"/>
      <c r="AF246" s="23"/>
      <c r="AG246" s="23"/>
      <c r="AH246" s="105" t="s">
        <v>1</v>
      </c>
      <c r="AI246" s="105"/>
      <c r="AJ246" s="105"/>
      <c r="AK246" s="105"/>
      <c r="AL246" s="105"/>
      <c r="AM246" s="105"/>
      <c r="AN246" s="105"/>
      <c r="AO246" s="105"/>
      <c r="AP246" s="105"/>
      <c r="AQ246" s="23"/>
      <c r="AR246" s="23"/>
      <c r="AS246" s="23"/>
      <c r="AT246" s="23"/>
      <c r="AU246" s="105" t="s">
        <v>160</v>
      </c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</row>
  </sheetData>
  <mergeCells count="156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E96:AI96"/>
    <mergeCell ref="AJ96:AN96"/>
    <mergeCell ref="AO96:AS96"/>
    <mergeCell ref="AT96:AX96"/>
    <mergeCell ref="AY96:BC96"/>
    <mergeCell ref="BD96:BH96"/>
    <mergeCell ref="BQ88:BT88"/>
    <mergeCell ref="BU88:BY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L91:BP91"/>
    <mergeCell ref="BQ91:BT91"/>
    <mergeCell ref="BU91:BY91"/>
    <mergeCell ref="AI91:AM91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BJ106:BX106"/>
    <mergeCell ref="AF107:AJ107"/>
    <mergeCell ref="AK107:AO107"/>
    <mergeCell ref="AP107:AT107"/>
    <mergeCell ref="AU107:AY107"/>
    <mergeCell ref="AZ107:BD107"/>
    <mergeCell ref="BE107:BI107"/>
    <mergeCell ref="BJ107:BN107"/>
    <mergeCell ref="BO107:BS107"/>
    <mergeCell ref="BT107:BX107"/>
    <mergeCell ref="A106:C107"/>
    <mergeCell ref="D106:P107"/>
    <mergeCell ref="Q106:U107"/>
    <mergeCell ref="V106:AE107"/>
    <mergeCell ref="AF106:AT106"/>
    <mergeCell ref="AU106:BI106"/>
    <mergeCell ref="AO99:AS99"/>
    <mergeCell ref="AT99:AX99"/>
    <mergeCell ref="AY99:BC99"/>
    <mergeCell ref="BD99:BH99"/>
    <mergeCell ref="A104:BL104"/>
    <mergeCell ref="A105:BL105"/>
    <mergeCell ref="BD100:BH100"/>
    <mergeCell ref="A101:C101"/>
    <mergeCell ref="D101:T101"/>
    <mergeCell ref="U101:Y101"/>
    <mergeCell ref="BD101:BH101"/>
    <mergeCell ref="Z101:AD101"/>
    <mergeCell ref="AE101:AI101"/>
    <mergeCell ref="AJ101:AN101"/>
    <mergeCell ref="AO101:AS101"/>
    <mergeCell ref="AT101:AX101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AP108:AT108"/>
    <mergeCell ref="AU108:AY108"/>
    <mergeCell ref="AZ108:BD108"/>
    <mergeCell ref="BE108:BI108"/>
    <mergeCell ref="BJ108:BN108"/>
    <mergeCell ref="BO108:BS108"/>
    <mergeCell ref="A108:C108"/>
    <mergeCell ref="D108:P108"/>
    <mergeCell ref="Q108:U108"/>
    <mergeCell ref="V108:AE108"/>
    <mergeCell ref="AF108:AJ108"/>
    <mergeCell ref="AK108:AO108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0:BX110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0:AT110"/>
    <mergeCell ref="AU110:AY110"/>
    <mergeCell ref="AZ110:BD110"/>
    <mergeCell ref="BE110:BI110"/>
    <mergeCell ref="BJ110:BN110"/>
    <mergeCell ref="BO110:BS110"/>
    <mergeCell ref="AP111:AT111"/>
    <mergeCell ref="AU111:AY111"/>
    <mergeCell ref="AZ111:BD111"/>
    <mergeCell ref="D112:P112"/>
    <mergeCell ref="Q112:U112"/>
    <mergeCell ref="V112:AE112"/>
    <mergeCell ref="AU135:AY135"/>
    <mergeCell ref="AZ135:BD135"/>
    <mergeCell ref="BE135:BI135"/>
    <mergeCell ref="A153:BL153"/>
    <mergeCell ref="A154:BR154"/>
    <mergeCell ref="AP136:AT136"/>
    <mergeCell ref="AU136:AY136"/>
    <mergeCell ref="AZ136:BD136"/>
    <mergeCell ref="BE136:BI136"/>
    <mergeCell ref="A135:C135"/>
    <mergeCell ref="D135:P135"/>
    <mergeCell ref="Q135:U135"/>
    <mergeCell ref="V135:AE135"/>
    <mergeCell ref="AF135:AJ135"/>
    <mergeCell ref="AK135:AO135"/>
    <mergeCell ref="D134:P134"/>
    <mergeCell ref="Q134:U134"/>
    <mergeCell ref="V134:AE134"/>
    <mergeCell ref="AF134:AJ134"/>
    <mergeCell ref="AK134:AO134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P140:AT140"/>
    <mergeCell ref="AU140:AY140"/>
    <mergeCell ref="A158:T158"/>
    <mergeCell ref="U158:Y158"/>
    <mergeCell ref="Z158:AD158"/>
    <mergeCell ref="AE158:AI158"/>
    <mergeCell ref="AJ158:AN158"/>
    <mergeCell ref="A157:T157"/>
    <mergeCell ref="U157:Y157"/>
    <mergeCell ref="Z157:AD157"/>
    <mergeCell ref="AE157:AI157"/>
    <mergeCell ref="AJ157:AN157"/>
    <mergeCell ref="AO157:AS157"/>
    <mergeCell ref="AO156:AS156"/>
    <mergeCell ref="AT156:AX156"/>
    <mergeCell ref="AY156:BC156"/>
    <mergeCell ref="BD156:BH156"/>
    <mergeCell ref="BI156:BM156"/>
    <mergeCell ref="BN156:BR156"/>
    <mergeCell ref="A155:T156"/>
    <mergeCell ref="U155:AD155"/>
    <mergeCell ref="AE155:AN155"/>
    <mergeCell ref="AO155:AX155"/>
    <mergeCell ref="AY155:BH155"/>
    <mergeCell ref="BI155:BR155"/>
    <mergeCell ref="U156:Y156"/>
    <mergeCell ref="Z156:AD156"/>
    <mergeCell ref="AE156:AI156"/>
    <mergeCell ref="AJ156:AN156"/>
    <mergeCell ref="BJ165:BL166"/>
    <mergeCell ref="W166:Y166"/>
    <mergeCell ref="Z166:AB166"/>
    <mergeCell ref="AC166:AE166"/>
    <mergeCell ref="AF166:AH166"/>
    <mergeCell ref="AI166:AK166"/>
    <mergeCell ref="AL166:AN166"/>
    <mergeCell ref="AO166:AQ166"/>
    <mergeCell ref="AR166:AT166"/>
    <mergeCell ref="BG164:BL164"/>
    <mergeCell ref="AO158:AS158"/>
    <mergeCell ref="AT158:AX158"/>
    <mergeCell ref="AY158:BC158"/>
    <mergeCell ref="BD158:BH158"/>
    <mergeCell ref="BI158:BM158"/>
    <mergeCell ref="BN158:BR158"/>
    <mergeCell ref="AT157:AX157"/>
    <mergeCell ref="AY157:BC157"/>
    <mergeCell ref="BD157:BH157"/>
    <mergeCell ref="BI157:BM157"/>
    <mergeCell ref="BN157:BR157"/>
    <mergeCell ref="BA164:BF164"/>
    <mergeCell ref="AT159:AX159"/>
    <mergeCell ref="AY159:BC159"/>
    <mergeCell ref="BD159:BH159"/>
    <mergeCell ref="BI159:BM159"/>
    <mergeCell ref="BN159:BR159"/>
    <mergeCell ref="A163:BL163"/>
    <mergeCell ref="AT160:AX160"/>
    <mergeCell ref="AY160:BC160"/>
    <mergeCell ref="BD160:BH160"/>
    <mergeCell ref="BI160:BM160"/>
    <mergeCell ref="A159:T159"/>
    <mergeCell ref="U159:Y159"/>
    <mergeCell ref="Z159:AD159"/>
    <mergeCell ref="AE159:AI159"/>
    <mergeCell ref="AJ159:AN159"/>
    <mergeCell ref="AO159:AS159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A167:C167"/>
    <mergeCell ref="D167:V167"/>
    <mergeCell ref="W167:Y167"/>
    <mergeCell ref="Z167:AB167"/>
    <mergeCell ref="A164:C166"/>
    <mergeCell ref="D164:V166"/>
    <mergeCell ref="W164:AH164"/>
    <mergeCell ref="AI164:AT164"/>
    <mergeCell ref="AU164:AZ164"/>
    <mergeCell ref="BA169:BC169"/>
    <mergeCell ref="BD169:BF169"/>
    <mergeCell ref="BG169:BI169"/>
    <mergeCell ref="BJ169:BL169"/>
    <mergeCell ref="A173:BL173"/>
    <mergeCell ref="A174:BS174"/>
    <mergeCell ref="AO170:AQ170"/>
    <mergeCell ref="AR170:AT170"/>
    <mergeCell ref="AU170:AW170"/>
    <mergeCell ref="AX170:AZ170"/>
    <mergeCell ref="AI169:AK169"/>
    <mergeCell ref="AL169:AN169"/>
    <mergeCell ref="AO169:AQ169"/>
    <mergeCell ref="AR169:AT169"/>
    <mergeCell ref="W165:AB165"/>
    <mergeCell ref="AC165:AH165"/>
    <mergeCell ref="AI165:AN165"/>
    <mergeCell ref="AO165:AT165"/>
    <mergeCell ref="AU165:AW166"/>
    <mergeCell ref="AX165:AZ166"/>
    <mergeCell ref="BA165:BC166"/>
    <mergeCell ref="BD165:BF166"/>
    <mergeCell ref="BG165:BI166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170:C170"/>
    <mergeCell ref="D170:V170"/>
    <mergeCell ref="AC167:AE167"/>
    <mergeCell ref="AF167:AH167"/>
    <mergeCell ref="AP177:AT177"/>
    <mergeCell ref="AU177:AY177"/>
    <mergeCell ref="AZ177:BD177"/>
    <mergeCell ref="BE177:BI177"/>
    <mergeCell ref="BJ177:BN177"/>
    <mergeCell ref="BO177:BS177"/>
    <mergeCell ref="A175:BS175"/>
    <mergeCell ref="A176:F177"/>
    <mergeCell ref="G176:S177"/>
    <mergeCell ref="T176:Z177"/>
    <mergeCell ref="AA176:AO176"/>
    <mergeCell ref="AP176:BD176"/>
    <mergeCell ref="BE176:BS176"/>
    <mergeCell ref="AA177:AE177"/>
    <mergeCell ref="AF177:AJ177"/>
    <mergeCell ref="AK177:AO177"/>
    <mergeCell ref="AP185:BD185"/>
    <mergeCell ref="AA186:AE186"/>
    <mergeCell ref="AF186:AJ186"/>
    <mergeCell ref="AK186:AO186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193:BL193"/>
    <mergeCell ref="A194:BM194"/>
    <mergeCell ref="A195:M196"/>
    <mergeCell ref="N195:U196"/>
    <mergeCell ref="V195:Z196"/>
    <mergeCell ref="AA195:AI195"/>
    <mergeCell ref="AJ195:AR195"/>
    <mergeCell ref="AS195:BA195"/>
    <mergeCell ref="BB195:BJ195"/>
    <mergeCell ref="BK195:BS195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Z189:BD189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P190:AT190"/>
    <mergeCell ref="AU190:AY190"/>
    <mergeCell ref="AZ190:BD190"/>
    <mergeCell ref="A190:F190"/>
    <mergeCell ref="BP197:BS197"/>
    <mergeCell ref="A198:M198"/>
    <mergeCell ref="N198:U198"/>
    <mergeCell ref="V198:Z198"/>
    <mergeCell ref="AA198:AE198"/>
    <mergeCell ref="AF198:AI198"/>
    <mergeCell ref="AJ198:AN198"/>
    <mergeCell ref="AO198:AR198"/>
    <mergeCell ref="AS198:AW198"/>
    <mergeCell ref="AX198:BA198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AA196:AE196"/>
    <mergeCell ref="AF196:AI196"/>
    <mergeCell ref="AJ196:AN196"/>
    <mergeCell ref="AO196:AR196"/>
    <mergeCell ref="AS196:AW196"/>
    <mergeCell ref="AX196:BA196"/>
    <mergeCell ref="BP199:BS199"/>
    <mergeCell ref="A202:BL202"/>
    <mergeCell ref="A203:BL203"/>
    <mergeCell ref="A206:BL206"/>
    <mergeCell ref="A207:BL207"/>
    <mergeCell ref="A208:BL208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Q209:AV210"/>
    <mergeCell ref="AW209:BF209"/>
    <mergeCell ref="BG209:BL210"/>
    <mergeCell ref="AW210:BA210"/>
    <mergeCell ref="BB210:BF210"/>
    <mergeCell ref="A211:F211"/>
    <mergeCell ref="G211:S211"/>
    <mergeCell ref="T211:Y211"/>
    <mergeCell ref="Z211:AD211"/>
    <mergeCell ref="AE211:AJ211"/>
    <mergeCell ref="A209:F210"/>
    <mergeCell ref="G209:S210"/>
    <mergeCell ref="T209:Y210"/>
    <mergeCell ref="Z209:AD210"/>
    <mergeCell ref="AE209:AJ210"/>
    <mergeCell ref="AK209:AP210"/>
    <mergeCell ref="A216:BL216"/>
    <mergeCell ref="A217:F219"/>
    <mergeCell ref="G217:P219"/>
    <mergeCell ref="Q217:AN217"/>
    <mergeCell ref="AO217:BL217"/>
    <mergeCell ref="Q218:U219"/>
    <mergeCell ref="V218:Y219"/>
    <mergeCell ref="Z218:AI218"/>
    <mergeCell ref="AJ218:AN219"/>
    <mergeCell ref="AO218:AS219"/>
    <mergeCell ref="AK213:AP213"/>
    <mergeCell ref="AQ213:AV213"/>
    <mergeCell ref="AW213:BA213"/>
    <mergeCell ref="BB213:BF213"/>
    <mergeCell ref="BG213:BL213"/>
    <mergeCell ref="A215:BL215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T218:AW219"/>
    <mergeCell ref="AX218:BG218"/>
    <mergeCell ref="BH218:BL219"/>
    <mergeCell ref="Z219:AD219"/>
    <mergeCell ref="AE219:AI219"/>
    <mergeCell ref="AX219:BB219"/>
    <mergeCell ref="BC219:BG219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BE226:BL227"/>
    <mergeCell ref="A228:F228"/>
    <mergeCell ref="G228:S228"/>
    <mergeCell ref="T228:Y228"/>
    <mergeCell ref="Z228:AD228"/>
    <mergeCell ref="AE228:AJ228"/>
    <mergeCell ref="AK228:AP228"/>
    <mergeCell ref="AQ228:AV228"/>
    <mergeCell ref="AW228:BD228"/>
    <mergeCell ref="BE228:BL228"/>
    <mergeCell ref="A224:BL224"/>
    <mergeCell ref="A225:BL225"/>
    <mergeCell ref="A226:F227"/>
    <mergeCell ref="G226:S227"/>
    <mergeCell ref="T226:Y227"/>
    <mergeCell ref="Z226:AD227"/>
    <mergeCell ref="AE226:AJ227"/>
    <mergeCell ref="AK226:AP227"/>
    <mergeCell ref="AQ226:AV227"/>
    <mergeCell ref="AW226:BD227"/>
    <mergeCell ref="A236:BL236"/>
    <mergeCell ref="A237:BL237"/>
    <mergeCell ref="AQ229:AV229"/>
    <mergeCell ref="AW229:BD229"/>
    <mergeCell ref="BE229:BL229"/>
    <mergeCell ref="A230:F230"/>
    <mergeCell ref="G230:S230"/>
    <mergeCell ref="T230:Y230"/>
    <mergeCell ref="Z230:AD230"/>
    <mergeCell ref="AE230:AJ230"/>
    <mergeCell ref="AK230:AP230"/>
    <mergeCell ref="AQ230:AV230"/>
    <mergeCell ref="A229:F229"/>
    <mergeCell ref="G229:S229"/>
    <mergeCell ref="T229:Y229"/>
    <mergeCell ref="Z229:AD229"/>
    <mergeCell ref="AE229:AJ229"/>
    <mergeCell ref="AK229:AP229"/>
    <mergeCell ref="A245:AA245"/>
    <mergeCell ref="AH245:AP245"/>
    <mergeCell ref="AU245:BF245"/>
    <mergeCell ref="AH246:AP246"/>
    <mergeCell ref="AU246:BF246"/>
    <mergeCell ref="A31:D31"/>
    <mergeCell ref="E31:T31"/>
    <mergeCell ref="U31:Y31"/>
    <mergeCell ref="Z31:AD31"/>
    <mergeCell ref="AE31:AH31"/>
    <mergeCell ref="A238:BL238"/>
    <mergeCell ref="A242:AA242"/>
    <mergeCell ref="AH242:AP242"/>
    <mergeCell ref="AU242:BF242"/>
    <mergeCell ref="AH243:AP243"/>
    <mergeCell ref="AU243:BF243"/>
    <mergeCell ref="AW230:BD230"/>
    <mergeCell ref="BE230:BL230"/>
    <mergeCell ref="A232:BL232"/>
    <mergeCell ref="A233:BL233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AN91:AR91"/>
    <mergeCell ref="AS91:AW91"/>
    <mergeCell ref="AX91:BA91"/>
    <mergeCell ref="BB91:BF91"/>
    <mergeCell ref="BG91:BK91"/>
    <mergeCell ref="BB89:BF89"/>
    <mergeCell ref="BG89:BK89"/>
    <mergeCell ref="BL89:BP89"/>
    <mergeCell ref="BQ89:BT89"/>
    <mergeCell ref="BU89:BY89"/>
    <mergeCell ref="A91:C91"/>
    <mergeCell ref="D91:T91"/>
    <mergeCell ref="U91:Y91"/>
    <mergeCell ref="Z91:AD91"/>
    <mergeCell ref="AE91:AH91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Y101:BC101"/>
    <mergeCell ref="A100:C100"/>
    <mergeCell ref="D100:T100"/>
    <mergeCell ref="U100:Y100"/>
    <mergeCell ref="Z100:AD100"/>
    <mergeCell ref="AE100:AI100"/>
    <mergeCell ref="AJ100:AN100"/>
    <mergeCell ref="AO100:AS100"/>
    <mergeCell ref="AT100:AX100"/>
    <mergeCell ref="AY100:BC100"/>
    <mergeCell ref="BE109:BI109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AP112:AT112"/>
    <mergeCell ref="AU112:AY112"/>
    <mergeCell ref="AZ112:BD112"/>
    <mergeCell ref="BE112:BI112"/>
    <mergeCell ref="BJ112:BN112"/>
    <mergeCell ref="BO112:BS112"/>
    <mergeCell ref="BE111:BI111"/>
    <mergeCell ref="BJ111:BN111"/>
    <mergeCell ref="BO111:BS111"/>
    <mergeCell ref="BT111:BX111"/>
    <mergeCell ref="A112:C112"/>
    <mergeCell ref="AF112:AJ112"/>
    <mergeCell ref="AK112:AO112"/>
    <mergeCell ref="A111:C111"/>
    <mergeCell ref="D111:P111"/>
    <mergeCell ref="Q111:U111"/>
    <mergeCell ref="V111:AE111"/>
    <mergeCell ref="AF111:AJ111"/>
    <mergeCell ref="AK111:AO111"/>
    <mergeCell ref="BT114:BX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P114:AT114"/>
    <mergeCell ref="AU114:AY114"/>
    <mergeCell ref="AZ114:BD114"/>
    <mergeCell ref="BE114:BI114"/>
    <mergeCell ref="BJ114:BN114"/>
    <mergeCell ref="BO114:BS114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K114:AO114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5:BI115"/>
    <mergeCell ref="BJ115:BN115"/>
    <mergeCell ref="BO115:BS115"/>
    <mergeCell ref="BT115:BX115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P126:AT126"/>
    <mergeCell ref="AU126:AY126"/>
    <mergeCell ref="AZ126:BD126"/>
    <mergeCell ref="BE126:BI126"/>
    <mergeCell ref="BJ126:BN126"/>
    <mergeCell ref="BO126:BS126"/>
    <mergeCell ref="BE124:BI124"/>
    <mergeCell ref="BJ124:BN124"/>
    <mergeCell ref="BO124:BS124"/>
    <mergeCell ref="BT124:BX124"/>
    <mergeCell ref="A126:C126"/>
    <mergeCell ref="D126:P126"/>
    <mergeCell ref="Q126:U126"/>
    <mergeCell ref="V126:AE126"/>
    <mergeCell ref="AF126:AJ126"/>
    <mergeCell ref="AK126:AO126"/>
    <mergeCell ref="A125:C125"/>
    <mergeCell ref="D125:P125"/>
    <mergeCell ref="Q125:U125"/>
    <mergeCell ref="V125:AE125"/>
    <mergeCell ref="AF125:AJ125"/>
    <mergeCell ref="AK125:AO125"/>
    <mergeCell ref="BT128:BX128"/>
    <mergeCell ref="AP128:AT128"/>
    <mergeCell ref="AU128:AY128"/>
    <mergeCell ref="AZ128:BD128"/>
    <mergeCell ref="BE128:BI128"/>
    <mergeCell ref="BJ128:BN128"/>
    <mergeCell ref="BO128:BS128"/>
    <mergeCell ref="BE127:BI127"/>
    <mergeCell ref="BJ127:BN127"/>
    <mergeCell ref="BO127:BS127"/>
    <mergeCell ref="BT127:BX127"/>
    <mergeCell ref="A128:C128"/>
    <mergeCell ref="D128:P128"/>
    <mergeCell ref="Q128:U128"/>
    <mergeCell ref="V128:AE128"/>
    <mergeCell ref="AF128:AJ128"/>
    <mergeCell ref="AK128:AO128"/>
    <mergeCell ref="AP133:AT133"/>
    <mergeCell ref="AU133:AY133"/>
    <mergeCell ref="AZ133:BD133"/>
    <mergeCell ref="BE133:BI133"/>
    <mergeCell ref="A134:C134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137:C137"/>
    <mergeCell ref="D137:P137"/>
    <mergeCell ref="Q137:U137"/>
    <mergeCell ref="V137:AE137"/>
    <mergeCell ref="AF137:AJ137"/>
    <mergeCell ref="AK137:AO137"/>
    <mergeCell ref="AP135:AT135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51:AT151"/>
    <mergeCell ref="AU151:AY151"/>
    <mergeCell ref="AZ151:BD151"/>
    <mergeCell ref="BE151:BI151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W170:Y170"/>
    <mergeCell ref="Z170:AB170"/>
    <mergeCell ref="AC170:AE170"/>
    <mergeCell ref="AF170:AH170"/>
    <mergeCell ref="AI170:AK170"/>
    <mergeCell ref="AL170:AN170"/>
    <mergeCell ref="BN160:BR160"/>
    <mergeCell ref="A160:T160"/>
    <mergeCell ref="U160:Y160"/>
    <mergeCell ref="Z160:AD160"/>
    <mergeCell ref="AE160:AI160"/>
    <mergeCell ref="AJ160:AN160"/>
    <mergeCell ref="AO160:AS160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U169:AW169"/>
    <mergeCell ref="AX169:AZ169"/>
    <mergeCell ref="BA170:BC170"/>
    <mergeCell ref="BD170:BF170"/>
    <mergeCell ref="BG170:BI170"/>
    <mergeCell ref="BJ170:BL170"/>
    <mergeCell ref="AF190:AJ190"/>
    <mergeCell ref="AK190:AO190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U187:AY187"/>
    <mergeCell ref="AZ187:BD187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3:BL183"/>
    <mergeCell ref="A184:BD184"/>
    <mergeCell ref="A185:F186"/>
    <mergeCell ref="G185:S186"/>
    <mergeCell ref="T185:Z186"/>
    <mergeCell ref="AA185:AO185"/>
    <mergeCell ref="AP125:AT125"/>
    <mergeCell ref="AU125:AY125"/>
    <mergeCell ref="AZ125:BD125"/>
    <mergeCell ref="BE125:BI125"/>
    <mergeCell ref="BJ125:BN125"/>
    <mergeCell ref="BO125:BS125"/>
    <mergeCell ref="BT125:BX125"/>
    <mergeCell ref="A205:BZ205"/>
    <mergeCell ref="AP116:AT116"/>
    <mergeCell ref="AU116:AY116"/>
    <mergeCell ref="AZ116:BD116"/>
    <mergeCell ref="BE116:BI116"/>
    <mergeCell ref="BJ116:BN116"/>
    <mergeCell ref="BO116:BS116"/>
    <mergeCell ref="BT116:BX116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X90:BA90"/>
    <mergeCell ref="BB90:BF90"/>
    <mergeCell ref="BG90:BK90"/>
    <mergeCell ref="BL90:BP90"/>
    <mergeCell ref="BQ90:BT90"/>
    <mergeCell ref="BU90:BY90"/>
    <mergeCell ref="G190:S190"/>
    <mergeCell ref="T190:Z190"/>
    <mergeCell ref="AA190:AE190"/>
  </mergeCells>
  <conditionalFormatting sqref="A88 A169 A99">
    <cfRule type="cellIs" dxfId="72" priority="77" stopIfTrue="1" operator="equal">
      <formula>A87</formula>
    </cfRule>
  </conditionalFormatting>
  <conditionalFormatting sqref="A110:C110 A135:C135">
    <cfRule type="cellIs" dxfId="71" priority="78" stopIfTrue="1" operator="equal">
      <formula>A109</formula>
    </cfRule>
    <cfRule type="cellIs" dxfId="70" priority="79" stopIfTrue="1" operator="equal">
      <formula>0</formula>
    </cfRule>
  </conditionalFormatting>
  <conditionalFormatting sqref="A89:A90">
    <cfRule type="cellIs" dxfId="69" priority="76" stopIfTrue="1" operator="equal">
      <formula>A88</formula>
    </cfRule>
  </conditionalFormatting>
  <conditionalFormatting sqref="A91">
    <cfRule type="cellIs" dxfId="68" priority="75" stopIfTrue="1" operator="equal">
      <formula>A89</formula>
    </cfRule>
  </conditionalFormatting>
  <conditionalFormatting sqref="A102">
    <cfRule type="cellIs" dxfId="67" priority="811" stopIfTrue="1" operator="equal">
      <formula>A99</formula>
    </cfRule>
  </conditionalFormatting>
  <conditionalFormatting sqref="A100">
    <cfRule type="cellIs" dxfId="66" priority="73" stopIfTrue="1" operator="equal">
      <formula>A99</formula>
    </cfRule>
  </conditionalFormatting>
  <conditionalFormatting sqref="A101">
    <cfRule type="cellIs" dxfId="65" priority="72" stopIfTrue="1" operator="equal">
      <formula>A100</formula>
    </cfRule>
  </conditionalFormatting>
  <conditionalFormatting sqref="A170">
    <cfRule type="cellIs" dxfId="64" priority="2" stopIfTrue="1" operator="equal">
      <formula>A169</formula>
    </cfRule>
  </conditionalFormatting>
  <conditionalFormatting sqref="A111:C111">
    <cfRule type="cellIs" dxfId="63" priority="69" stopIfTrue="1" operator="equal">
      <formula>A110</formula>
    </cfRule>
    <cfRule type="cellIs" dxfId="62" priority="70" stopIfTrue="1" operator="equal">
      <formula>0</formula>
    </cfRule>
  </conditionalFormatting>
  <conditionalFormatting sqref="A112:C112">
    <cfRule type="cellIs" dxfId="61" priority="67" stopIfTrue="1" operator="equal">
      <formula>A111</formula>
    </cfRule>
    <cfRule type="cellIs" dxfId="60" priority="68" stopIfTrue="1" operator="equal">
      <formula>0</formula>
    </cfRule>
  </conditionalFormatting>
  <conditionalFormatting sqref="A113:C113">
    <cfRule type="cellIs" dxfId="59" priority="65" stopIfTrue="1" operator="equal">
      <formula>A112</formula>
    </cfRule>
    <cfRule type="cellIs" dxfId="58" priority="66" stopIfTrue="1" operator="equal">
      <formula>0</formula>
    </cfRule>
  </conditionalFormatting>
  <conditionalFormatting sqref="A114:C114">
    <cfRule type="cellIs" dxfId="57" priority="63" stopIfTrue="1" operator="equal">
      <formula>A113</formula>
    </cfRule>
    <cfRule type="cellIs" dxfId="56" priority="64" stopIfTrue="1" operator="equal">
      <formula>0</formula>
    </cfRule>
  </conditionalFormatting>
  <conditionalFormatting sqref="A115:C115 A116">
    <cfRule type="cellIs" dxfId="55" priority="61" stopIfTrue="1" operator="equal">
      <formula>A114</formula>
    </cfRule>
    <cfRule type="cellIs" dxfId="54" priority="62" stopIfTrue="1" operator="equal">
      <formula>0</formula>
    </cfRule>
  </conditionalFormatting>
  <conditionalFormatting sqref="A117:C117">
    <cfRule type="cellIs" dxfId="53" priority="59" stopIfTrue="1" operator="equal">
      <formula>A115</formula>
    </cfRule>
    <cfRule type="cellIs" dxfId="52" priority="60" stopIfTrue="1" operator="equal">
      <formula>0</formula>
    </cfRule>
  </conditionalFormatting>
  <conditionalFormatting sqref="A118:C118">
    <cfRule type="cellIs" dxfId="51" priority="57" stopIfTrue="1" operator="equal">
      <formula>A117</formula>
    </cfRule>
    <cfRule type="cellIs" dxfId="50" priority="58" stopIfTrue="1" operator="equal">
      <formula>0</formula>
    </cfRule>
  </conditionalFormatting>
  <conditionalFormatting sqref="A119:C119">
    <cfRule type="cellIs" dxfId="49" priority="55" stopIfTrue="1" operator="equal">
      <formula>A118</formula>
    </cfRule>
    <cfRule type="cellIs" dxfId="48" priority="56" stopIfTrue="1" operator="equal">
      <formula>0</formula>
    </cfRule>
  </conditionalFormatting>
  <conditionalFormatting sqref="A120:C120">
    <cfRule type="cellIs" dxfId="47" priority="53" stopIfTrue="1" operator="equal">
      <formula>A119</formula>
    </cfRule>
    <cfRule type="cellIs" dxfId="46" priority="54" stopIfTrue="1" operator="equal">
      <formula>0</formula>
    </cfRule>
  </conditionalFormatting>
  <conditionalFormatting sqref="A121:C121">
    <cfRule type="cellIs" dxfId="45" priority="51" stopIfTrue="1" operator="equal">
      <formula>A120</formula>
    </cfRule>
    <cfRule type="cellIs" dxfId="44" priority="52" stopIfTrue="1" operator="equal">
      <formula>0</formula>
    </cfRule>
  </conditionalFormatting>
  <conditionalFormatting sqref="A122:C122">
    <cfRule type="cellIs" dxfId="43" priority="49" stopIfTrue="1" operator="equal">
      <formula>A121</formula>
    </cfRule>
    <cfRule type="cellIs" dxfId="42" priority="50" stopIfTrue="1" operator="equal">
      <formula>0</formula>
    </cfRule>
  </conditionalFormatting>
  <conditionalFormatting sqref="A123:C123">
    <cfRule type="cellIs" dxfId="41" priority="47" stopIfTrue="1" operator="equal">
      <formula>A122</formula>
    </cfRule>
    <cfRule type="cellIs" dxfId="40" priority="48" stopIfTrue="1" operator="equal">
      <formula>0</formula>
    </cfRule>
  </conditionalFormatting>
  <conditionalFormatting sqref="A124:C124 A125">
    <cfRule type="cellIs" dxfId="39" priority="45" stopIfTrue="1" operator="equal">
      <formula>A123</formula>
    </cfRule>
    <cfRule type="cellIs" dxfId="38" priority="46" stopIfTrue="1" operator="equal">
      <formula>0</formula>
    </cfRule>
  </conditionalFormatting>
  <conditionalFormatting sqref="A126:C126">
    <cfRule type="cellIs" dxfId="37" priority="43" stopIfTrue="1" operator="equal">
      <formula>A124</formula>
    </cfRule>
    <cfRule type="cellIs" dxfId="36" priority="44" stopIfTrue="1" operator="equal">
      <formula>0</formula>
    </cfRule>
  </conditionalFormatting>
  <conditionalFormatting sqref="A127:C127">
    <cfRule type="cellIs" dxfId="35" priority="41" stopIfTrue="1" operator="equal">
      <formula>A126</formula>
    </cfRule>
    <cfRule type="cellIs" dxfId="34" priority="42" stopIfTrue="1" operator="equal">
      <formula>0</formula>
    </cfRule>
  </conditionalFormatting>
  <conditionalFormatting sqref="A128:C128">
    <cfRule type="cellIs" dxfId="33" priority="39" stopIfTrue="1" operator="equal">
      <formula>A127</formula>
    </cfRule>
    <cfRule type="cellIs" dxfId="32" priority="40" stopIfTrue="1" operator="equal">
      <formula>0</formula>
    </cfRule>
  </conditionalFormatting>
  <conditionalFormatting sqref="A136:C136">
    <cfRule type="cellIs" dxfId="31" priority="35" stopIfTrue="1" operator="equal">
      <formula>A135</formula>
    </cfRule>
    <cfRule type="cellIs" dxfId="30" priority="36" stopIfTrue="1" operator="equal">
      <formula>0</formula>
    </cfRule>
  </conditionalFormatting>
  <conditionalFormatting sqref="A137:C137">
    <cfRule type="cellIs" dxfId="29" priority="33" stopIfTrue="1" operator="equal">
      <formula>A136</formula>
    </cfRule>
    <cfRule type="cellIs" dxfId="28" priority="34" stopIfTrue="1" operator="equal">
      <formula>0</formula>
    </cfRule>
  </conditionalFormatting>
  <conditionalFormatting sqref="A138:C138">
    <cfRule type="cellIs" dxfId="27" priority="31" stopIfTrue="1" operator="equal">
      <formula>A137</formula>
    </cfRule>
    <cfRule type="cellIs" dxfId="26" priority="32" stopIfTrue="1" operator="equal">
      <formula>0</formula>
    </cfRule>
  </conditionalFormatting>
  <conditionalFormatting sqref="A139:C139">
    <cfRule type="cellIs" dxfId="25" priority="29" stopIfTrue="1" operator="equal">
      <formula>A138</formula>
    </cfRule>
    <cfRule type="cellIs" dxfId="24" priority="30" stopIfTrue="1" operator="equal">
      <formula>0</formula>
    </cfRule>
  </conditionalFormatting>
  <conditionalFormatting sqref="A140:C140">
    <cfRule type="cellIs" dxfId="23" priority="27" stopIfTrue="1" operator="equal">
      <formula>A139</formula>
    </cfRule>
    <cfRule type="cellIs" dxfId="22" priority="28" stopIfTrue="1" operator="equal">
      <formula>0</formula>
    </cfRule>
  </conditionalFormatting>
  <conditionalFormatting sqref="A141:C141">
    <cfRule type="cellIs" dxfId="21" priority="25" stopIfTrue="1" operator="equal">
      <formula>A140</formula>
    </cfRule>
    <cfRule type="cellIs" dxfId="20" priority="26" stopIfTrue="1" operator="equal">
      <formula>0</formula>
    </cfRule>
  </conditionalFormatting>
  <conditionalFormatting sqref="A142:C142">
    <cfRule type="cellIs" dxfId="19" priority="23" stopIfTrue="1" operator="equal">
      <formula>A141</formula>
    </cfRule>
    <cfRule type="cellIs" dxfId="18" priority="24" stopIfTrue="1" operator="equal">
      <formula>0</formula>
    </cfRule>
  </conditionalFormatting>
  <conditionalFormatting sqref="A143:C143">
    <cfRule type="cellIs" dxfId="17" priority="21" stopIfTrue="1" operator="equal">
      <formula>A142</formula>
    </cfRule>
    <cfRule type="cellIs" dxfId="16" priority="22" stopIfTrue="1" operator="equal">
      <formula>0</formula>
    </cfRule>
  </conditionalFormatting>
  <conditionalFormatting sqref="A144:C144">
    <cfRule type="cellIs" dxfId="15" priority="19" stopIfTrue="1" operator="equal">
      <formula>A143</formula>
    </cfRule>
    <cfRule type="cellIs" dxfId="14" priority="20" stopIfTrue="1" operator="equal">
      <formula>0</formula>
    </cfRule>
  </conditionalFormatting>
  <conditionalFormatting sqref="A145:C145">
    <cfRule type="cellIs" dxfId="13" priority="17" stopIfTrue="1" operator="equal">
      <formula>A144</formula>
    </cfRule>
    <cfRule type="cellIs" dxfId="12" priority="18" stopIfTrue="1" operator="equal">
      <formula>0</formula>
    </cfRule>
  </conditionalFormatting>
  <conditionalFormatting sqref="A146:C146">
    <cfRule type="cellIs" dxfId="11" priority="15" stopIfTrue="1" operator="equal">
      <formula>A145</formula>
    </cfRule>
    <cfRule type="cellIs" dxfId="10" priority="16" stopIfTrue="1" operator="equal">
      <formula>0</formula>
    </cfRule>
  </conditionalFormatting>
  <conditionalFormatting sqref="A147:C147">
    <cfRule type="cellIs" dxfId="9" priority="13" stopIfTrue="1" operator="equal">
      <formula>A146</formula>
    </cfRule>
    <cfRule type="cellIs" dxfId="8" priority="14" stopIfTrue="1" operator="equal">
      <formula>0</formula>
    </cfRule>
  </conditionalFormatting>
  <conditionalFormatting sqref="A148:C148">
    <cfRule type="cellIs" dxfId="7" priority="11" stopIfTrue="1" operator="equal">
      <formula>A147</formula>
    </cfRule>
    <cfRule type="cellIs" dxfId="6" priority="12" stopIfTrue="1" operator="equal">
      <formula>0</formula>
    </cfRule>
  </conditionalFormatting>
  <conditionalFormatting sqref="A149:C149">
    <cfRule type="cellIs" dxfId="5" priority="9" stopIfTrue="1" operator="equal">
      <formula>A148</formula>
    </cfRule>
    <cfRule type="cellIs" dxfId="4" priority="10" stopIfTrue="1" operator="equal">
      <formula>0</formula>
    </cfRule>
  </conditionalFormatting>
  <conditionalFormatting sqref="A150:C150">
    <cfRule type="cellIs" dxfId="3" priority="7" stopIfTrue="1" operator="equal">
      <formula>A149</formula>
    </cfRule>
    <cfRule type="cellIs" dxfId="2" priority="8" stopIfTrue="1" operator="equal">
      <formula>0</formula>
    </cfRule>
  </conditionalFormatting>
  <conditionalFormatting sqref="A151:C151">
    <cfRule type="cellIs" dxfId="1" priority="5" stopIfTrue="1" operator="equal">
      <formula>A150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КПК1115062</vt:lpstr>
      <vt:lpstr>'Додаток2 КПК1115062'!Область_друку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2021-12-17T12:13:17Z</dcterms:modified>
</cp:coreProperties>
</file>