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БЮДЖЕТНІ ЗАПИТИ ГРУДНЕВА сесія\"/>
    </mc:Choice>
  </mc:AlternateContent>
  <bookViews>
    <workbookView xWindow="400" yWindow="1010" windowWidth="27790" windowHeight="14390" tabRatio="522"/>
  </bookViews>
  <sheets>
    <sheet name="Додаток3 КПК1115031" sheetId="6" r:id="rId1"/>
  </sheets>
  <definedNames>
    <definedName name="_xlnm.Print_Area" localSheetId="0">'Додаток3 КПК1115031'!$A$1:$BS$85</definedName>
  </definedNames>
  <calcPr calcId="152511" refMode="R1C1"/>
</workbook>
</file>

<file path=xl/calcChain.xml><?xml version="1.0" encoding="utf-8"?>
<calcChain xmlns="http://schemas.openxmlformats.org/spreadsheetml/2006/main">
  <c r="AO30" i="6" l="1"/>
  <c r="AA32" i="6" l="1"/>
  <c r="AH32" i="6"/>
  <c r="AO32" i="6"/>
  <c r="BE39" i="6" s="1"/>
  <c r="BE42" i="6" s="1"/>
  <c r="T32" i="6"/>
  <c r="AO28" i="6"/>
  <c r="AO27" i="6"/>
  <c r="AO25" i="6"/>
  <c r="AO23" i="6"/>
  <c r="AO20" i="6"/>
  <c r="AO21" i="6"/>
</calcChain>
</file>

<file path=xl/sharedStrings.xml><?xml version="1.0" encoding="utf-8"?>
<sst xmlns="http://schemas.openxmlformats.org/spreadsheetml/2006/main" count="153" uniqueCount="116">
  <si>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</si>
  <si>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</si>
  <si>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</si>
  <si>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</si>
  <si>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</si>
  <si>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</si>
  <si>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</si>
  <si>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</si>
  <si>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</si>
  <si>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</si>
  <si>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</si>
  <si>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</si>
  <si>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</si>
  <si>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</si>
  <si>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</si>
  <si>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</si>
  <si>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</si>
  <si>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</si>
  <si>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</si>
  <si>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</si>
  <si>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</si>
  <si>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</si>
  <si>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</si>
  <si>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</si>
  <si>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</si>
  <si>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</si>
  <si>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</si>
  <si>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</si>
  <si>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</si>
  <si>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</si>
  <si>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</si>
  <si>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</si>
  <si>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</si>
  <si>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</si>
  <si>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</si>
  <si>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</si>
  <si>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</si>
  <si>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</si>
  <si>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</si>
  <si>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</si>
  <si>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</si>
  <si>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</si>
  <si>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</si>
  <si>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</si>
  <si>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</si>
  <si>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</si>
  <si>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</si>
  <si>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</si>
  <si>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</si>
  <si>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</si>
  <si>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</si>
  <si>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</si>
  <si>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</si>
  <si>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</si>
  <si>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</si>
  <si>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</si>
  <si>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Управління молоді та спорту Хмельницької міської ради</t>
  </si>
  <si>
    <t>Начальник управління</t>
  </si>
  <si>
    <t>Завідувач фінансовим сектором</t>
  </si>
  <si>
    <t>Сергій РЕМЕЗ</t>
  </si>
  <si>
    <t>Олена  ШКЛЯРЕВСЬКА</t>
  </si>
  <si>
    <t>22771264</t>
  </si>
  <si>
    <t>2256400000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</si>
  <si>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</si>
  <si>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</si>
  <si>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</si>
  <si>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</si>
  <si>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</si>
  <si>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</si>
  <si>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</si>
  <si>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</si>
  <si>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</si>
  <si>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</si>
  <si>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</si>
  <si>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</si>
  <si>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</si>
  <si>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</si>
  <si>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</si>
  <si>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</si>
  <si>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</si>
  <si>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</si>
  <si>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Утримання та навчально-тренувальна робота комунальних дитячо-юнацьких спортивних шкіл</t>
  </si>
  <si>
    <t>0810</t>
  </si>
  <si>
    <t>обсяг витрат на утримання комунальних дитячо-юнацьких спортивних шкіл</t>
  </si>
  <si>
    <t>грн</t>
  </si>
  <si>
    <t>зведені кошториси</t>
  </si>
  <si>
    <t>обсяг витрат на придбання спортивного інвентаря</t>
  </si>
  <si>
    <t>кошторис</t>
  </si>
  <si>
    <t>кількість придбаного малоцінного спортивного обладнання та інвентарю для комунальних дитячо-юнацьких спортивних шкіл</t>
  </si>
  <si>
    <t>одиниць</t>
  </si>
  <si>
    <t>розрахунки до кошторису</t>
  </si>
  <si>
    <t>середні витрати на утримання одного учня комунальної дитячо-юнацької спортивної школи</t>
  </si>
  <si>
    <t>розрахунок</t>
  </si>
  <si>
    <t>середня вартість одиниці придбаного малоцінного спортивного обладнання та інвентарю для комунальних дитячо-юнацьких спортивних шкіл</t>
  </si>
  <si>
    <t>відсоток захищених статей видатків в структурі загальних обсягів видатків</t>
  </si>
  <si>
    <t>%</t>
  </si>
  <si>
    <t xml:space="preserve"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програми:                               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</si>
  <si>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</si>
  <si>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</si>
  <si>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</si>
  <si>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</si>
  <si>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Придбання обладнання і предметів довгострокового користування</t>
  </si>
  <si>
    <t>Реконструкція та реставрація інших об'єктів</t>
  </si>
  <si>
    <t>Заробітна плата</t>
  </si>
  <si>
    <t>Нарахування на оплату праці</t>
  </si>
  <si>
    <t>Предмети, матеріали, обладнання та інвентар</t>
  </si>
  <si>
    <t>Видатки на відрядження</t>
  </si>
  <si>
    <t xml:space="preserve">Додаткові кошти на загальну суму 288 838 грн, в т.ч. для:                                                                                                               ДЮСШ №1 на суму 115,0 тис.грн - у зв’язку із прийняттям нових працівників з 01.09.2021р. 6 чол.; збільшенням тижневого навантаження з 01.10.2021 р. (+6 год), з 01.11.2021р. (+24год); щомісячні підвищення ставки заробітної плати  тренерам-викладачам за групи спеціалізованої підготовки; зміна категорій тренерам-викладачам в сторону збільшення  (8 чол.);                                                   ДЮСШ №2  на суму 13,0 тис.грн - додаткова потреба по виплаті компенсації за невикористану відпустку Солтику С. в кількості 31 днів;                                                                                             ДЮСШ №3 на суму 40,838 тис.грн - 12851 грн- виплата підвищення ставки заробітної плати за спеціалізацію в розмірі 15% від окладу тренерам-викладачам, які займаются з групами спеціальної підготовки; 27808 грн -  виплата коштів тренерам-викладачам у зв'язку з підвищенням категорії Гусєва Л.М. вища категорія, Зінгайло М. Г. друга категорія, Куштк М. М. вища категорія; 178 грн доплата в розмірі 4% за шкідливі умови праці двірнику (згідно атестації робочого місця).  </t>
  </si>
  <si>
    <t>Додаткова потреба  ДЮСШ №4  по придбанню матеріалів для проведення робіт по водопостачанню до котельні в елінгу.</t>
  </si>
  <si>
    <t>Економія коштів на загальну суму 44,0 тис.грн, в т.ч. :                                    ДЮСШ №1 - економія коштів на суму 10,0 тис.грн у зв’язку із  зменшенням витрат на відрядження тренерів-викладачів громадським транспортом, перевезення тренерів-викладачів та спортсменів на спортивні змагання  здійснювались перевізниками;                                                                                                 ДЮСШ №4 - економія коштів на суму 34,0 тис.грн по відрядженнях на НТЗ з велоспорту в Закарпатті (проведено в Хмельницькій області). Частину запланованих НТЗ протягом року для членів національної збірної команди України проведено за рахунок управління молоді та спорту Хмельницької ОДА.</t>
  </si>
  <si>
    <t>Економія коштів по оплаті послуг по теплопостачанню ДЮСШ №1 на загальну суму 10 917 грн  у зв’язку із підключенням  до теплопостачання  приміщень СК «Поділля» та Спортивного залу по вул. Спортивній,17  з 08 листопада 2021 р.</t>
  </si>
  <si>
    <t>Економія коштів по оплаті водопостачання та водовідведення ДЮСШ №1 на суму 6,0 тис.грн у зв’язку із зменшенням використання холодної води для поливу трав’яного покриття на футбольному полі СК «Поділля».</t>
  </si>
  <si>
    <t>Додаткові кошти по оплаті електроенергії на загальну суму 30,0 тис. грн, в т.ч:                                                                      - ДЮСШ №1 на суму 16,0 тис.грн; ДЮСШ №4 на суму 14,0 тис.грн  у зв’язку із підвищенням ціни на електроенергію (по кошторису передбачено 3,50 грн кВт/год; станом на 17.11.2021 р. 4,84 грн кВт/год.).</t>
  </si>
  <si>
    <t>Економія коштів по ДЮСШ №3 по оплаті природнього газу на загальну суму  52 358 грн в зв'язку із заключеням договору з ТОВ "Газопостачальна компанія "Нафтогаз Трейдинг" по вартості за 1 куб газу 16 грн 54 коп (планувалося по вартості 30 грн).</t>
  </si>
  <si>
    <t>Додаткова потреба ДЮСШ №1 на суму 12 999 грн  для придбання газонокосарки бензинової  AL-KO на СК "Поділля".</t>
  </si>
  <si>
    <t>Економія коштів в сумі 12 082 грн по об’єкту «Реконструкція котельні під спортивні приміщення на території СК «Поділля» ДЮСШ №1 по вул.Проскурівській,81 в м.Хмельницькому».                                                                                                                                       Додаткова потреба на суму 3 000,0 тис.грн для "Реконструкції  футбольного поля під штучним покриттям Хмельницької дитячо-юнацької спортивної школи № 1 по вул.Спортивній,17 в м. Хмельницькому".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</si>
</sst>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Arial Cyr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1" fillId="0" borderId="0" xfId="0" applyFont="1"/>
    <xf numFmtId="0" fontId="20" fillId="0" borderId="0" xfId="0" applyFont="1" applyBorder="1" applyAlignment="1">
      <alignment horizontal="center" vertical="center"/>
    </xf>
    <xf numFmtId="0" fontId="23" fillId="0" borderId="0" xfId="0" applyFont="1"/>
    <xf numFmtId="0" fontId="17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 vertical="center" wrapText="1"/>
    </xf>
    <xf numFmtId="3" fontId="21" fillId="0" borderId="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3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3" fontId="9" fillId="0" borderId="6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3" fontId="19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3" fontId="17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2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18" fillId="0" borderId="0" xfId="0" applyFont="1" applyFill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</cellXfs>
  <cellStyles count="1">
    <cellStyle name="Звичайни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L35" zoomScaleNormal="100" workbookViewId="0">
      <selection activeCell="BE44" sqref="BE44:BN44"/>
    </sheetView>
  </sheetViews>
  <sheetFormatPr defaultRowHeight="12.5" x14ac:dyDescent="0.25"/>
  <cols>
    <col min="1" max="4" width="2.90625" customWidth="1"/>
    <col min="5" max="5" width="3" customWidth="1"/>
    <col min="6" max="6" width="0.81640625" hidden="1" customWidth="1"/>
    <col min="7" max="31" width="2.90625" customWidth="1"/>
    <col min="32" max="32" width="1.81640625" customWidth="1"/>
    <col min="33" max="33" width="2.90625" hidden="1" customWidth="1"/>
    <col min="34" max="37" width="2.90625" customWidth="1"/>
    <col min="38" max="38" width="0.54296875" customWidth="1"/>
    <col min="39" max="40" width="2.90625" hidden="1" customWidth="1"/>
    <col min="41" max="44" width="2.90625" customWidth="1"/>
    <col min="45" max="45" width="0.90625" customWidth="1"/>
    <col min="46" max="46" width="5.6328125" customWidth="1"/>
    <col min="47" max="47" width="3.1796875" hidden="1" customWidth="1"/>
    <col min="48" max="61" width="2.90625" customWidth="1"/>
    <col min="62" max="62" width="20.7265625" customWidth="1"/>
    <col min="63" max="63" width="2.90625" hidden="1" customWidth="1"/>
    <col min="64" max="64" width="5.1796875" hidden="1" customWidth="1"/>
    <col min="65" max="78" width="2.90625" customWidth="1"/>
    <col min="79" max="79" width="8" hidden="1" customWidth="1"/>
  </cols>
  <sheetData>
    <row r="1" spans="1:79" ht="60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36" t="s">
        <v>36</v>
      </c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</row>
    <row r="2" spans="1:79" ht="23.4" customHeight="1" x14ac:dyDescent="0.25">
      <c r="A2" s="137" t="s">
        <v>74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</row>
    <row r="4" spans="1:79" ht="13.75" customHeight="1" x14ac:dyDescent="0.25">
      <c r="A4" s="21" t="s">
        <v>46</v>
      </c>
      <c r="B4" s="134" t="s">
        <v>56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0"/>
      <c r="AH4" s="130">
        <v>11</v>
      </c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20"/>
      <c r="AT4" s="129" t="s">
        <v>61</v>
      </c>
      <c r="AU4" s="130"/>
      <c r="AV4" s="130"/>
      <c r="AW4" s="130"/>
      <c r="AX4" s="130"/>
      <c r="AY4" s="130"/>
      <c r="AZ4" s="130"/>
      <c r="BA4" s="130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5">
      <c r="A5" s="135" t="s">
        <v>0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9"/>
      <c r="AH5" s="131" t="s">
        <v>48</v>
      </c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9"/>
      <c r="AT5" s="131" t="s">
        <v>44</v>
      </c>
      <c r="AU5" s="131"/>
      <c r="AV5" s="131"/>
      <c r="AW5" s="131"/>
      <c r="AX5" s="131"/>
      <c r="AY5" s="131"/>
      <c r="AZ5" s="131"/>
      <c r="BA5" s="13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hidden="1" x14ac:dyDescent="0.25">
      <c r="BE6" s="24"/>
      <c r="BF6" s="24"/>
      <c r="BG6" s="24"/>
      <c r="BH6" s="24"/>
      <c r="BI6" s="24"/>
      <c r="BJ6" s="24"/>
      <c r="BK6" s="24"/>
      <c r="BL6" s="24"/>
    </row>
    <row r="7" spans="1:79" ht="13.75" customHeight="1" x14ac:dyDescent="0.25">
      <c r="A7" s="21" t="s">
        <v>49</v>
      </c>
      <c r="B7" s="134" t="s">
        <v>56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20"/>
      <c r="AH7" s="130">
        <v>111</v>
      </c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25"/>
      <c r="BC7" s="129" t="s">
        <v>61</v>
      </c>
      <c r="BD7" s="130"/>
      <c r="BE7" s="130"/>
      <c r="BF7" s="130"/>
      <c r="BG7" s="130"/>
      <c r="BH7" s="130"/>
      <c r="BI7" s="130"/>
      <c r="BJ7" s="130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5">
      <c r="A8" s="135" t="s">
        <v>42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9"/>
      <c r="AH8" s="131" t="s">
        <v>50</v>
      </c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23"/>
      <c r="BC8" s="131" t="s">
        <v>44</v>
      </c>
      <c r="BD8" s="131"/>
      <c r="BE8" s="131"/>
      <c r="BF8" s="131"/>
      <c r="BG8" s="131"/>
      <c r="BH8" s="131"/>
      <c r="BI8" s="131"/>
      <c r="BJ8" s="13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9" spans="1:79" hidden="1" x14ac:dyDescent="0.25"/>
    <row r="10" spans="1:79" ht="40.25" customHeight="1" x14ac:dyDescent="0.35">
      <c r="A10" s="21" t="s">
        <v>51</v>
      </c>
      <c r="B10" s="126">
        <v>1115031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36"/>
      <c r="N10" s="126">
        <v>5031</v>
      </c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37"/>
      <c r="AA10" s="127" t="s">
        <v>82</v>
      </c>
      <c r="AB10" s="127"/>
      <c r="AC10" s="127"/>
      <c r="AD10" s="127"/>
      <c r="AE10" s="127"/>
      <c r="AF10" s="127"/>
      <c r="AG10" s="127"/>
      <c r="AH10" s="127"/>
      <c r="AI10" s="127"/>
      <c r="AJ10" s="37"/>
      <c r="AK10" s="126" t="s">
        <v>81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8"/>
      <c r="BL10" s="129" t="s">
        <v>62</v>
      </c>
      <c r="BM10" s="130"/>
      <c r="BN10" s="130"/>
      <c r="BO10" s="130"/>
      <c r="BP10" s="130"/>
      <c r="BQ10" s="130"/>
      <c r="BR10" s="130"/>
      <c r="BS10" s="130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5">
      <c r="B11" s="131" t="s">
        <v>52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N11" s="131" t="s">
        <v>54</v>
      </c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23"/>
      <c r="AA11" s="132" t="s">
        <v>55</v>
      </c>
      <c r="AB11" s="132"/>
      <c r="AC11" s="132"/>
      <c r="AD11" s="132"/>
      <c r="AE11" s="132"/>
      <c r="AF11" s="132"/>
      <c r="AG11" s="132"/>
      <c r="AH11" s="132"/>
      <c r="AI11" s="132"/>
      <c r="AJ11" s="23"/>
      <c r="AK11" s="133" t="s">
        <v>53</v>
      </c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27"/>
      <c r="BL11" s="131" t="s">
        <v>45</v>
      </c>
      <c r="BM11" s="131"/>
      <c r="BN11" s="131"/>
      <c r="BO11" s="131"/>
      <c r="BP11" s="131"/>
      <c r="BQ11" s="131"/>
      <c r="BR11" s="131"/>
      <c r="BS11" s="131"/>
      <c r="BT11" s="23"/>
      <c r="BU11" s="23"/>
      <c r="BV11" s="23"/>
      <c r="BW11" s="23"/>
      <c r="BX11" s="23"/>
      <c r="BY11" s="23"/>
      <c r="BZ11" s="23"/>
      <c r="CA11" s="23"/>
    </row>
    <row r="13" spans="1:79" hidden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5">
      <c r="A14" s="107" t="s">
        <v>38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</row>
    <row r="15" spans="1:79" ht="14.25" customHeight="1" x14ac:dyDescent="0.25">
      <c r="A15" s="85" t="s">
        <v>66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</row>
    <row r="16" spans="1:79" ht="15" customHeight="1" x14ac:dyDescent="0.25">
      <c r="A16" s="123" t="s">
        <v>63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</row>
    <row r="17" spans="1:79" ht="36.75" customHeight="1" x14ac:dyDescent="0.25">
      <c r="A17" s="124" t="s">
        <v>37</v>
      </c>
      <c r="B17" s="124"/>
      <c r="C17" s="124"/>
      <c r="D17" s="124"/>
      <c r="E17" s="124"/>
      <c r="F17" s="124"/>
      <c r="G17" s="125" t="s">
        <v>7</v>
      </c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77" t="s">
        <v>64</v>
      </c>
      <c r="U17" s="77"/>
      <c r="V17" s="77"/>
      <c r="W17" s="77"/>
      <c r="X17" s="77"/>
      <c r="Y17" s="77"/>
      <c r="Z17" s="77"/>
      <c r="AA17" s="77" t="s">
        <v>65</v>
      </c>
      <c r="AB17" s="77"/>
      <c r="AC17" s="77"/>
      <c r="AD17" s="77"/>
      <c r="AE17" s="77"/>
      <c r="AF17" s="77"/>
      <c r="AG17" s="77"/>
      <c r="AH17" s="77" t="s">
        <v>67</v>
      </c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 t="s">
        <v>68</v>
      </c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</row>
    <row r="18" spans="1:79" ht="48" customHeight="1" x14ac:dyDescent="0.25">
      <c r="A18" s="124"/>
      <c r="B18" s="124"/>
      <c r="C18" s="124"/>
      <c r="D18" s="124"/>
      <c r="E18" s="124"/>
      <c r="F18" s="124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 t="s">
        <v>8</v>
      </c>
      <c r="AI18" s="77"/>
      <c r="AJ18" s="77"/>
      <c r="AK18" s="77"/>
      <c r="AL18" s="77"/>
      <c r="AM18" s="77"/>
      <c r="AN18" s="77"/>
      <c r="AO18" s="77" t="s">
        <v>26</v>
      </c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</row>
    <row r="19" spans="1:79" ht="15.5" customHeight="1" x14ac:dyDescent="0.25">
      <c r="A19" s="77">
        <v>1</v>
      </c>
      <c r="B19" s="77"/>
      <c r="C19" s="77"/>
      <c r="D19" s="77"/>
      <c r="E19" s="77"/>
      <c r="F19" s="77"/>
      <c r="G19" s="77">
        <v>2</v>
      </c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>
        <v>3</v>
      </c>
      <c r="U19" s="77"/>
      <c r="V19" s="77"/>
      <c r="W19" s="77"/>
      <c r="X19" s="77"/>
      <c r="Y19" s="77"/>
      <c r="Z19" s="77"/>
      <c r="AA19" s="77">
        <v>4</v>
      </c>
      <c r="AB19" s="77"/>
      <c r="AC19" s="77"/>
      <c r="AD19" s="77"/>
      <c r="AE19" s="77"/>
      <c r="AF19" s="77"/>
      <c r="AG19" s="77"/>
      <c r="AH19" s="77">
        <v>5</v>
      </c>
      <c r="AI19" s="77"/>
      <c r="AJ19" s="77"/>
      <c r="AK19" s="77"/>
      <c r="AL19" s="77"/>
      <c r="AM19" s="77"/>
      <c r="AN19" s="77"/>
      <c r="AO19" s="77">
        <v>6</v>
      </c>
      <c r="AP19" s="77"/>
      <c r="AQ19" s="77"/>
      <c r="AR19" s="77"/>
      <c r="AS19" s="77"/>
      <c r="AT19" s="77"/>
      <c r="AU19" s="77"/>
      <c r="AV19" s="77">
        <v>7</v>
      </c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</row>
    <row r="20" spans="1:79" ht="197" customHeight="1" x14ac:dyDescent="0.25">
      <c r="A20" s="82">
        <v>2111</v>
      </c>
      <c r="B20" s="83"/>
      <c r="C20" s="83"/>
      <c r="D20" s="83"/>
      <c r="E20" s="84"/>
      <c r="F20" s="40"/>
      <c r="G20" s="117" t="s">
        <v>103</v>
      </c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9"/>
      <c r="T20" s="120">
        <v>12470400</v>
      </c>
      <c r="U20" s="121"/>
      <c r="V20" s="121"/>
      <c r="W20" s="121"/>
      <c r="X20" s="121"/>
      <c r="Y20" s="121"/>
      <c r="Z20" s="122"/>
      <c r="AA20" s="120">
        <v>17590998</v>
      </c>
      <c r="AB20" s="121"/>
      <c r="AC20" s="121"/>
      <c r="AD20" s="121"/>
      <c r="AE20" s="121"/>
      <c r="AF20" s="121"/>
      <c r="AG20" s="122"/>
      <c r="AH20" s="120">
        <v>33190670</v>
      </c>
      <c r="AI20" s="121"/>
      <c r="AJ20" s="121"/>
      <c r="AK20" s="121"/>
      <c r="AL20" s="121"/>
      <c r="AM20" s="121"/>
      <c r="AN20" s="122"/>
      <c r="AO20" s="120">
        <f>115000+40838+120000+13000</f>
        <v>288838</v>
      </c>
      <c r="AP20" s="121"/>
      <c r="AQ20" s="121"/>
      <c r="AR20" s="121"/>
      <c r="AS20" s="121"/>
      <c r="AT20" s="122"/>
      <c r="AU20" s="45"/>
      <c r="AV20" s="117" t="s">
        <v>107</v>
      </c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9"/>
      <c r="BK20" s="40"/>
      <c r="BL20" s="40"/>
    </row>
    <row r="21" spans="1:79" ht="25" customHeight="1" x14ac:dyDescent="0.25">
      <c r="A21" s="114">
        <v>2120</v>
      </c>
      <c r="B21" s="114"/>
      <c r="C21" s="114"/>
      <c r="D21" s="114"/>
      <c r="E21" s="114"/>
      <c r="F21" s="114"/>
      <c r="G21" s="115" t="s">
        <v>104</v>
      </c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6">
        <v>2685531</v>
      </c>
      <c r="U21" s="116"/>
      <c r="V21" s="116"/>
      <c r="W21" s="116"/>
      <c r="X21" s="116"/>
      <c r="Y21" s="116"/>
      <c r="Z21" s="116"/>
      <c r="AA21" s="116">
        <v>3816083</v>
      </c>
      <c r="AB21" s="116"/>
      <c r="AC21" s="116"/>
      <c r="AD21" s="116"/>
      <c r="AE21" s="116"/>
      <c r="AF21" s="116"/>
      <c r="AG21" s="116"/>
      <c r="AH21" s="116">
        <v>7301980</v>
      </c>
      <c r="AI21" s="116"/>
      <c r="AJ21" s="116"/>
      <c r="AK21" s="116"/>
      <c r="AL21" s="116"/>
      <c r="AM21" s="116"/>
      <c r="AN21" s="116"/>
      <c r="AO21" s="116">
        <f>-105000+11520-120000+2860</f>
        <v>-210620</v>
      </c>
      <c r="AP21" s="116"/>
      <c r="AQ21" s="116"/>
      <c r="AR21" s="116"/>
      <c r="AS21" s="116"/>
      <c r="AT21" s="116"/>
      <c r="AU21" s="116"/>
      <c r="AV21" s="115" t="s">
        <v>104</v>
      </c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CA21" t="s">
        <v>10</v>
      </c>
    </row>
    <row r="22" spans="1:79" ht="35" customHeight="1" x14ac:dyDescent="0.35">
      <c r="A22" s="149">
        <v>2210</v>
      </c>
      <c r="B22" s="150"/>
      <c r="C22" s="150"/>
      <c r="D22" s="150"/>
      <c r="E22" s="151"/>
      <c r="F22" s="43"/>
      <c r="G22" s="99" t="s">
        <v>105</v>
      </c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1"/>
      <c r="T22" s="155">
        <v>886900</v>
      </c>
      <c r="U22" s="156"/>
      <c r="V22" s="156"/>
      <c r="W22" s="156"/>
      <c r="X22" s="156"/>
      <c r="Y22" s="156"/>
      <c r="Z22" s="157"/>
      <c r="AA22" s="155">
        <v>928115</v>
      </c>
      <c r="AB22" s="156"/>
      <c r="AC22" s="156"/>
      <c r="AD22" s="156"/>
      <c r="AE22" s="156"/>
      <c r="AF22" s="156"/>
      <c r="AG22" s="157"/>
      <c r="AH22" s="155">
        <v>1396774</v>
      </c>
      <c r="AI22" s="156"/>
      <c r="AJ22" s="156"/>
      <c r="AK22" s="156"/>
      <c r="AL22" s="156"/>
      <c r="AM22" s="156"/>
      <c r="AN22" s="157"/>
      <c r="AO22" s="155">
        <v>20000</v>
      </c>
      <c r="AP22" s="156"/>
      <c r="AQ22" s="156"/>
      <c r="AR22" s="156"/>
      <c r="AS22" s="156"/>
      <c r="AT22" s="157"/>
      <c r="AU22" s="46"/>
      <c r="AV22" s="117" t="s">
        <v>108</v>
      </c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41"/>
      <c r="BL22" s="42"/>
    </row>
    <row r="23" spans="1:79" ht="173" customHeight="1" x14ac:dyDescent="0.35">
      <c r="A23" s="149">
        <v>2250</v>
      </c>
      <c r="B23" s="150"/>
      <c r="C23" s="150"/>
      <c r="D23" s="150"/>
      <c r="E23" s="151"/>
      <c r="F23" s="44"/>
      <c r="G23" s="99" t="s">
        <v>106</v>
      </c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1"/>
      <c r="T23" s="155">
        <v>38828</v>
      </c>
      <c r="U23" s="156"/>
      <c r="V23" s="156"/>
      <c r="W23" s="156"/>
      <c r="X23" s="156"/>
      <c r="Y23" s="156"/>
      <c r="Z23" s="157"/>
      <c r="AA23" s="155">
        <v>32290</v>
      </c>
      <c r="AB23" s="156"/>
      <c r="AC23" s="156"/>
      <c r="AD23" s="156"/>
      <c r="AE23" s="156"/>
      <c r="AF23" s="156"/>
      <c r="AG23" s="157"/>
      <c r="AH23" s="155">
        <v>286580</v>
      </c>
      <c r="AI23" s="156"/>
      <c r="AJ23" s="156"/>
      <c r="AK23" s="156"/>
      <c r="AL23" s="156"/>
      <c r="AM23" s="156"/>
      <c r="AN23" s="157"/>
      <c r="AO23" s="155">
        <f>-10000-34000</f>
        <v>-44000</v>
      </c>
      <c r="AP23" s="156"/>
      <c r="AQ23" s="156"/>
      <c r="AR23" s="156"/>
      <c r="AS23" s="156"/>
      <c r="AT23" s="157"/>
      <c r="AU23" s="46"/>
      <c r="AV23" s="117" t="s">
        <v>109</v>
      </c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41"/>
      <c r="BL23" s="42"/>
    </row>
    <row r="24" spans="1:79" ht="71.5" customHeight="1" x14ac:dyDescent="0.25">
      <c r="A24" s="114">
        <v>2271</v>
      </c>
      <c r="B24" s="114"/>
      <c r="C24" s="114"/>
      <c r="D24" s="114"/>
      <c r="E24" s="114"/>
      <c r="F24" s="114"/>
      <c r="G24" s="117" t="s">
        <v>97</v>
      </c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9"/>
      <c r="T24" s="116">
        <v>428587</v>
      </c>
      <c r="U24" s="116"/>
      <c r="V24" s="116"/>
      <c r="W24" s="116"/>
      <c r="X24" s="116"/>
      <c r="Y24" s="116"/>
      <c r="Z24" s="116"/>
      <c r="AA24" s="116">
        <v>429245</v>
      </c>
      <c r="AB24" s="116"/>
      <c r="AC24" s="116"/>
      <c r="AD24" s="116"/>
      <c r="AE24" s="116"/>
      <c r="AF24" s="116"/>
      <c r="AG24" s="116"/>
      <c r="AH24" s="116">
        <v>721495</v>
      </c>
      <c r="AI24" s="116"/>
      <c r="AJ24" s="116"/>
      <c r="AK24" s="116"/>
      <c r="AL24" s="116"/>
      <c r="AM24" s="116"/>
      <c r="AN24" s="116"/>
      <c r="AO24" s="116">
        <v>-10917</v>
      </c>
      <c r="AP24" s="116"/>
      <c r="AQ24" s="116"/>
      <c r="AR24" s="116"/>
      <c r="AS24" s="116"/>
      <c r="AT24" s="116"/>
      <c r="AU24" s="116"/>
      <c r="AV24" s="117" t="s">
        <v>110</v>
      </c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9"/>
      <c r="BP24" s="47"/>
      <c r="BQ24" s="47"/>
      <c r="BR24" s="47"/>
      <c r="BS24" s="47"/>
      <c r="BT24" s="47"/>
      <c r="BU24" s="47"/>
    </row>
    <row r="25" spans="1:79" ht="67" customHeight="1" x14ac:dyDescent="0.25">
      <c r="A25" s="114">
        <v>2272</v>
      </c>
      <c r="B25" s="114"/>
      <c r="C25" s="114"/>
      <c r="D25" s="114"/>
      <c r="E25" s="114"/>
      <c r="F25" s="114"/>
      <c r="G25" s="117" t="s">
        <v>98</v>
      </c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9"/>
      <c r="T25" s="116">
        <v>54974</v>
      </c>
      <c r="U25" s="116"/>
      <c r="V25" s="116"/>
      <c r="W25" s="116"/>
      <c r="X25" s="116"/>
      <c r="Y25" s="116"/>
      <c r="Z25" s="116"/>
      <c r="AA25" s="116">
        <v>102709</v>
      </c>
      <c r="AB25" s="116"/>
      <c r="AC25" s="116"/>
      <c r="AD25" s="116"/>
      <c r="AE25" s="116"/>
      <c r="AF25" s="116"/>
      <c r="AG25" s="116"/>
      <c r="AH25" s="116">
        <v>109400</v>
      </c>
      <c r="AI25" s="116"/>
      <c r="AJ25" s="116"/>
      <c r="AK25" s="116"/>
      <c r="AL25" s="116"/>
      <c r="AM25" s="116"/>
      <c r="AN25" s="116"/>
      <c r="AO25" s="116">
        <f>-6000</f>
        <v>-6000</v>
      </c>
      <c r="AP25" s="116"/>
      <c r="AQ25" s="116"/>
      <c r="AR25" s="116"/>
      <c r="AS25" s="116"/>
      <c r="AT25" s="116"/>
      <c r="AU25" s="116"/>
      <c r="AV25" s="117" t="s">
        <v>111</v>
      </c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9"/>
    </row>
    <row r="26" spans="1:79" ht="10" hidden="1" customHeight="1" x14ac:dyDescent="0.25">
      <c r="A26" s="114"/>
      <c r="B26" s="114"/>
      <c r="C26" s="114"/>
      <c r="D26" s="114"/>
      <c r="E26" s="114"/>
      <c r="F26" s="114"/>
      <c r="G26" s="117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9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04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6"/>
    </row>
    <row r="27" spans="1:79" ht="94.5" customHeight="1" x14ac:dyDescent="0.25">
      <c r="A27" s="114">
        <v>2273</v>
      </c>
      <c r="B27" s="114"/>
      <c r="C27" s="114"/>
      <c r="D27" s="114"/>
      <c r="E27" s="114"/>
      <c r="F27" s="114"/>
      <c r="G27" s="117" t="s">
        <v>99</v>
      </c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9"/>
      <c r="T27" s="116">
        <v>306730</v>
      </c>
      <c r="U27" s="116"/>
      <c r="V27" s="116"/>
      <c r="W27" s="116"/>
      <c r="X27" s="116"/>
      <c r="Y27" s="116"/>
      <c r="Z27" s="116"/>
      <c r="AA27" s="116">
        <v>297290</v>
      </c>
      <c r="AB27" s="116"/>
      <c r="AC27" s="116"/>
      <c r="AD27" s="116"/>
      <c r="AE27" s="116"/>
      <c r="AF27" s="116"/>
      <c r="AG27" s="116"/>
      <c r="AH27" s="116">
        <v>519540</v>
      </c>
      <c r="AI27" s="116"/>
      <c r="AJ27" s="116"/>
      <c r="AK27" s="116"/>
      <c r="AL27" s="116"/>
      <c r="AM27" s="116"/>
      <c r="AN27" s="116"/>
      <c r="AO27" s="116">
        <f>16000+14000</f>
        <v>30000</v>
      </c>
      <c r="AP27" s="116"/>
      <c r="AQ27" s="116"/>
      <c r="AR27" s="116"/>
      <c r="AS27" s="116"/>
      <c r="AT27" s="116"/>
      <c r="AU27" s="116"/>
      <c r="AV27" s="117" t="s">
        <v>112</v>
      </c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9"/>
    </row>
    <row r="28" spans="1:79" ht="62" customHeight="1" x14ac:dyDescent="0.25">
      <c r="A28" s="114">
        <v>2274</v>
      </c>
      <c r="B28" s="114"/>
      <c r="C28" s="114"/>
      <c r="D28" s="114"/>
      <c r="E28" s="114"/>
      <c r="F28" s="114"/>
      <c r="G28" s="117" t="s">
        <v>100</v>
      </c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9"/>
      <c r="T28" s="116">
        <v>172813</v>
      </c>
      <c r="U28" s="116"/>
      <c r="V28" s="116"/>
      <c r="W28" s="116"/>
      <c r="X28" s="116"/>
      <c r="Y28" s="116"/>
      <c r="Z28" s="116"/>
      <c r="AA28" s="116">
        <v>135710</v>
      </c>
      <c r="AB28" s="116"/>
      <c r="AC28" s="116"/>
      <c r="AD28" s="116"/>
      <c r="AE28" s="116"/>
      <c r="AF28" s="116"/>
      <c r="AG28" s="116"/>
      <c r="AH28" s="116">
        <v>635605</v>
      </c>
      <c r="AI28" s="116"/>
      <c r="AJ28" s="116"/>
      <c r="AK28" s="116"/>
      <c r="AL28" s="116"/>
      <c r="AM28" s="116"/>
      <c r="AN28" s="116"/>
      <c r="AO28" s="116">
        <f>-52358</f>
        <v>-52358</v>
      </c>
      <c r="AP28" s="116"/>
      <c r="AQ28" s="116"/>
      <c r="AR28" s="116"/>
      <c r="AS28" s="116"/>
      <c r="AT28" s="116"/>
      <c r="AU28" s="116"/>
      <c r="AV28" s="117" t="s">
        <v>113</v>
      </c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9"/>
    </row>
    <row r="29" spans="1:79" ht="42" customHeight="1" x14ac:dyDescent="0.25">
      <c r="A29" s="114">
        <v>3110</v>
      </c>
      <c r="B29" s="114"/>
      <c r="C29" s="114"/>
      <c r="D29" s="114"/>
      <c r="E29" s="114"/>
      <c r="F29" s="114"/>
      <c r="G29" s="117" t="s">
        <v>101</v>
      </c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9"/>
      <c r="T29" s="116">
        <v>371420</v>
      </c>
      <c r="U29" s="116"/>
      <c r="V29" s="116"/>
      <c r="W29" s="116"/>
      <c r="X29" s="116"/>
      <c r="Y29" s="116"/>
      <c r="Z29" s="116"/>
      <c r="AA29" s="116">
        <v>602000</v>
      </c>
      <c r="AB29" s="116"/>
      <c r="AC29" s="116"/>
      <c r="AD29" s="116"/>
      <c r="AE29" s="116"/>
      <c r="AF29" s="116"/>
      <c r="AG29" s="116"/>
      <c r="AH29" s="116">
        <v>1441630</v>
      </c>
      <c r="AI29" s="116"/>
      <c r="AJ29" s="116"/>
      <c r="AK29" s="116"/>
      <c r="AL29" s="116"/>
      <c r="AM29" s="116"/>
      <c r="AN29" s="116"/>
      <c r="AO29" s="116">
        <v>12999</v>
      </c>
      <c r="AP29" s="116"/>
      <c r="AQ29" s="116"/>
      <c r="AR29" s="116"/>
      <c r="AS29" s="116"/>
      <c r="AT29" s="116"/>
      <c r="AU29" s="116"/>
      <c r="AV29" s="117" t="s">
        <v>114</v>
      </c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9"/>
    </row>
    <row r="30" spans="1:79" ht="88" customHeight="1" x14ac:dyDescent="0.25">
      <c r="A30" s="149">
        <v>3142</v>
      </c>
      <c r="B30" s="150"/>
      <c r="C30" s="150"/>
      <c r="D30" s="150"/>
      <c r="E30" s="151"/>
      <c r="F30" s="43"/>
      <c r="G30" s="117" t="s">
        <v>102</v>
      </c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9"/>
      <c r="T30" s="155">
        <v>0</v>
      </c>
      <c r="U30" s="156"/>
      <c r="V30" s="156"/>
      <c r="W30" s="156"/>
      <c r="X30" s="156"/>
      <c r="Y30" s="156"/>
      <c r="Z30" s="157"/>
      <c r="AA30" s="155">
        <v>1865937</v>
      </c>
      <c r="AB30" s="156"/>
      <c r="AC30" s="156"/>
      <c r="AD30" s="156"/>
      <c r="AE30" s="156"/>
      <c r="AF30" s="156"/>
      <c r="AG30" s="157"/>
      <c r="AH30" s="155">
        <v>5182095</v>
      </c>
      <c r="AI30" s="156"/>
      <c r="AJ30" s="156"/>
      <c r="AK30" s="156"/>
      <c r="AL30" s="156"/>
      <c r="AM30" s="156"/>
      <c r="AN30" s="157"/>
      <c r="AO30" s="155">
        <f>3000000-12082</f>
        <v>2987918</v>
      </c>
      <c r="AP30" s="156"/>
      <c r="AQ30" s="156"/>
      <c r="AR30" s="156"/>
      <c r="AS30" s="156"/>
      <c r="AT30" s="156"/>
      <c r="AU30" s="157"/>
      <c r="AV30" s="117" t="s">
        <v>115</v>
      </c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9"/>
    </row>
    <row r="31" spans="1:79" ht="16" hidden="1" customHeight="1" x14ac:dyDescent="0.25">
      <c r="A31" s="152"/>
      <c r="B31" s="153"/>
      <c r="C31" s="153"/>
      <c r="D31" s="153"/>
      <c r="E31" s="154"/>
      <c r="F31" s="39"/>
      <c r="G31" s="108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10"/>
      <c r="T31" s="155"/>
      <c r="U31" s="156"/>
      <c r="V31" s="156"/>
      <c r="W31" s="156"/>
      <c r="X31" s="156"/>
      <c r="Y31" s="156"/>
      <c r="Z31" s="157"/>
      <c r="AA31" s="155"/>
      <c r="AB31" s="156"/>
      <c r="AC31" s="156"/>
      <c r="AD31" s="156"/>
      <c r="AE31" s="156"/>
      <c r="AF31" s="156"/>
      <c r="AG31" s="157"/>
      <c r="AH31" s="155"/>
      <c r="AI31" s="156"/>
      <c r="AJ31" s="156"/>
      <c r="AK31" s="156"/>
      <c r="AL31" s="156"/>
      <c r="AM31" s="156"/>
      <c r="AN31" s="157"/>
      <c r="AO31" s="155"/>
      <c r="AP31" s="156"/>
      <c r="AQ31" s="156"/>
      <c r="AR31" s="156"/>
      <c r="AS31" s="156"/>
      <c r="AT31" s="156"/>
      <c r="AU31" s="157"/>
      <c r="AV31" s="108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10"/>
    </row>
    <row r="32" spans="1:79" s="33" customFormat="1" ht="29.5" customHeight="1" x14ac:dyDescent="0.25">
      <c r="A32" s="112" t="s">
        <v>39</v>
      </c>
      <c r="B32" s="112"/>
      <c r="C32" s="112"/>
      <c r="D32" s="112"/>
      <c r="E32" s="112"/>
      <c r="F32" s="112"/>
      <c r="G32" s="104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6"/>
      <c r="T32" s="113">
        <f>T20+T21+T22+T23+T24+T25+T27+T28+T29+T30</f>
        <v>17416183</v>
      </c>
      <c r="U32" s="113"/>
      <c r="V32" s="113"/>
      <c r="W32" s="113"/>
      <c r="X32" s="113"/>
      <c r="Y32" s="113"/>
      <c r="Z32" s="113"/>
      <c r="AA32" s="113">
        <f t="shared" ref="AA32" si="0">AA20+AA21+AA22+AA23+AA24+AA25+AA27+AA28+AA29+AA30</f>
        <v>25800377</v>
      </c>
      <c r="AB32" s="113"/>
      <c r="AC32" s="113"/>
      <c r="AD32" s="113"/>
      <c r="AE32" s="113"/>
      <c r="AF32" s="113"/>
      <c r="AG32" s="113"/>
      <c r="AH32" s="113">
        <f t="shared" ref="AH32" si="1">AH20+AH21+AH22+AH23+AH24+AH25+AH27+AH28+AH29+AH30</f>
        <v>50785769</v>
      </c>
      <c r="AI32" s="113"/>
      <c r="AJ32" s="113"/>
      <c r="AK32" s="113"/>
      <c r="AL32" s="113"/>
      <c r="AM32" s="113"/>
      <c r="AN32" s="113"/>
      <c r="AO32" s="113">
        <f t="shared" ref="AO32" si="2">AO20+AO21+AO22+AO23+AO24+AO25+AO27+AO28+AO29+AO30</f>
        <v>3015860</v>
      </c>
      <c r="AP32" s="113"/>
      <c r="AQ32" s="113"/>
      <c r="AR32" s="113"/>
      <c r="AS32" s="113"/>
      <c r="AT32" s="113"/>
      <c r="AU32" s="113"/>
      <c r="AV32" s="104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6"/>
      <c r="CA32" s="33" t="s">
        <v>11</v>
      </c>
    </row>
    <row r="34" spans="1:79" ht="15" customHeight="1" x14ac:dyDescent="0.25">
      <c r="A34" s="107" t="s">
        <v>40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</row>
    <row r="36" spans="1:79" ht="48" customHeight="1" x14ac:dyDescent="0.25">
      <c r="A36" s="77" t="s">
        <v>4</v>
      </c>
      <c r="B36" s="77"/>
      <c r="C36" s="77"/>
      <c r="D36" s="77"/>
      <c r="E36" s="77"/>
      <c r="F36" s="77"/>
      <c r="G36" s="108" t="s">
        <v>7</v>
      </c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10"/>
      <c r="AF36" s="111" t="s">
        <v>6</v>
      </c>
      <c r="AG36" s="111"/>
      <c r="AH36" s="111"/>
      <c r="AI36" s="111"/>
      <c r="AJ36" s="111"/>
      <c r="AK36" s="111" t="s">
        <v>5</v>
      </c>
      <c r="AL36" s="111"/>
      <c r="AM36" s="111"/>
      <c r="AN36" s="111"/>
      <c r="AO36" s="111"/>
      <c r="AP36" s="111"/>
      <c r="AQ36" s="111"/>
      <c r="AR36" s="111"/>
      <c r="AS36" s="111"/>
      <c r="AT36" s="111"/>
      <c r="AU36" s="111" t="s">
        <v>69</v>
      </c>
      <c r="AV36" s="111"/>
      <c r="AW36" s="111"/>
      <c r="AX36" s="111"/>
      <c r="AY36" s="111"/>
      <c r="AZ36" s="111"/>
      <c r="BA36" s="111"/>
      <c r="BB36" s="111"/>
      <c r="BC36" s="111"/>
      <c r="BD36" s="111"/>
      <c r="BE36" s="111" t="s">
        <v>70</v>
      </c>
      <c r="BF36" s="111"/>
      <c r="BG36" s="111"/>
      <c r="BH36" s="111"/>
      <c r="BI36" s="111"/>
      <c r="BJ36" s="111"/>
      <c r="BK36" s="111"/>
      <c r="BL36" s="111"/>
      <c r="BM36" s="111"/>
      <c r="BN36" s="111"/>
    </row>
    <row r="37" spans="1:79" ht="15" customHeight="1" x14ac:dyDescent="0.25">
      <c r="A37" s="77">
        <v>1</v>
      </c>
      <c r="B37" s="77"/>
      <c r="C37" s="77"/>
      <c r="D37" s="77"/>
      <c r="E37" s="77"/>
      <c r="F37" s="77"/>
      <c r="G37" s="82">
        <v>2</v>
      </c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4"/>
      <c r="AF37" s="77">
        <v>3</v>
      </c>
      <c r="AG37" s="77"/>
      <c r="AH37" s="77"/>
      <c r="AI37" s="77"/>
      <c r="AJ37" s="77"/>
      <c r="AK37" s="77">
        <v>4</v>
      </c>
      <c r="AL37" s="77"/>
      <c r="AM37" s="77"/>
      <c r="AN37" s="77"/>
      <c r="AO37" s="77"/>
      <c r="AP37" s="77"/>
      <c r="AQ37" s="77"/>
      <c r="AR37" s="77"/>
      <c r="AS37" s="77"/>
      <c r="AT37" s="77"/>
      <c r="AU37" s="77">
        <v>5</v>
      </c>
      <c r="AV37" s="77"/>
      <c r="AW37" s="77"/>
      <c r="AX37" s="77"/>
      <c r="AY37" s="77"/>
      <c r="AZ37" s="77"/>
      <c r="BA37" s="77"/>
      <c r="BB37" s="77"/>
      <c r="BC37" s="77"/>
      <c r="BD37" s="77"/>
      <c r="BE37" s="77">
        <v>6</v>
      </c>
      <c r="BF37" s="77"/>
      <c r="BG37" s="77"/>
      <c r="BH37" s="77"/>
      <c r="BI37" s="77"/>
      <c r="BJ37" s="77"/>
      <c r="BK37" s="77"/>
      <c r="BL37" s="77"/>
      <c r="BM37" s="77"/>
      <c r="BN37" s="77"/>
    </row>
    <row r="38" spans="1:79" ht="15" hidden="1" customHeight="1" x14ac:dyDescent="0.25">
      <c r="A38" s="78" t="s">
        <v>41</v>
      </c>
      <c r="B38" s="78"/>
      <c r="C38" s="78"/>
      <c r="D38" s="78"/>
      <c r="E38" s="78"/>
      <c r="F38" s="78"/>
      <c r="G38" s="79" t="s">
        <v>18</v>
      </c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1"/>
      <c r="AF38" s="78" t="s">
        <v>19</v>
      </c>
      <c r="AG38" s="78"/>
      <c r="AH38" s="78"/>
      <c r="AI38" s="78"/>
      <c r="AJ38" s="78"/>
      <c r="AK38" s="78" t="s">
        <v>20</v>
      </c>
      <c r="AL38" s="78"/>
      <c r="AM38" s="78"/>
      <c r="AN38" s="78"/>
      <c r="AO38" s="78"/>
      <c r="AP38" s="78"/>
      <c r="AQ38" s="78"/>
      <c r="AR38" s="78"/>
      <c r="AS38" s="78"/>
      <c r="AT38" s="78"/>
      <c r="AU38" s="78" t="s">
        <v>34</v>
      </c>
      <c r="AV38" s="78"/>
      <c r="AW38" s="78"/>
      <c r="AX38" s="78"/>
      <c r="AY38" s="78"/>
      <c r="AZ38" s="78"/>
      <c r="BA38" s="78"/>
      <c r="BB38" s="78"/>
      <c r="BC38" s="78"/>
      <c r="BD38" s="78"/>
      <c r="BE38" s="78" t="s">
        <v>35</v>
      </c>
      <c r="BF38" s="78"/>
      <c r="BG38" s="78"/>
      <c r="BH38" s="78"/>
      <c r="BI38" s="78"/>
      <c r="BJ38" s="78"/>
      <c r="BK38" s="78"/>
      <c r="BL38" s="78"/>
      <c r="BM38" s="78"/>
      <c r="BN38" s="78"/>
      <c r="CA38" t="s">
        <v>12</v>
      </c>
    </row>
    <row r="39" spans="1:79" s="6" customFormat="1" ht="21.5" customHeight="1" x14ac:dyDescent="0.25">
      <c r="A39" s="98">
        <v>1</v>
      </c>
      <c r="B39" s="98"/>
      <c r="C39" s="98"/>
      <c r="D39" s="98"/>
      <c r="E39" s="98"/>
      <c r="F39" s="98"/>
      <c r="G39" s="99" t="s">
        <v>83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1"/>
      <c r="AF39" s="98" t="s">
        <v>84</v>
      </c>
      <c r="AG39" s="98"/>
      <c r="AH39" s="98"/>
      <c r="AI39" s="98"/>
      <c r="AJ39" s="98"/>
      <c r="AK39" s="98" t="s">
        <v>85</v>
      </c>
      <c r="AL39" s="98"/>
      <c r="AM39" s="98"/>
      <c r="AN39" s="98"/>
      <c r="AO39" s="98"/>
      <c r="AP39" s="98"/>
      <c r="AQ39" s="98"/>
      <c r="AR39" s="98"/>
      <c r="AS39" s="98"/>
      <c r="AT39" s="98"/>
      <c r="AU39" s="102">
        <v>55113209</v>
      </c>
      <c r="AV39" s="102"/>
      <c r="AW39" s="102"/>
      <c r="AX39" s="102"/>
      <c r="AY39" s="102"/>
      <c r="AZ39" s="102"/>
      <c r="BA39" s="102"/>
      <c r="BB39" s="102"/>
      <c r="BC39" s="102"/>
      <c r="BD39" s="102"/>
      <c r="BE39" s="102">
        <f>AU39+AO32</f>
        <v>58129069</v>
      </c>
      <c r="BF39" s="103"/>
      <c r="BG39" s="103"/>
      <c r="BH39" s="103"/>
      <c r="BI39" s="103"/>
      <c r="BJ39" s="103"/>
      <c r="BK39" s="103"/>
      <c r="BL39" s="103"/>
      <c r="BM39" s="103"/>
      <c r="BN39" s="103"/>
      <c r="CA39" s="6" t="s">
        <v>13</v>
      </c>
    </row>
    <row r="40" spans="1:79" s="6" customFormat="1" ht="26" hidden="1" customHeight="1" x14ac:dyDescent="0.25">
      <c r="A40" s="98">
        <v>2</v>
      </c>
      <c r="B40" s="98"/>
      <c r="C40" s="98"/>
      <c r="D40" s="98"/>
      <c r="E40" s="98"/>
      <c r="F40" s="98"/>
      <c r="G40" s="99" t="s">
        <v>86</v>
      </c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1"/>
      <c r="AF40" s="98" t="s">
        <v>84</v>
      </c>
      <c r="AG40" s="98"/>
      <c r="AH40" s="98"/>
      <c r="AI40" s="98"/>
      <c r="AJ40" s="98"/>
      <c r="AK40" s="98" t="s">
        <v>87</v>
      </c>
      <c r="AL40" s="98"/>
      <c r="AM40" s="98"/>
      <c r="AN40" s="98"/>
      <c r="AO40" s="98"/>
      <c r="AP40" s="98"/>
      <c r="AQ40" s="98"/>
      <c r="AR40" s="98"/>
      <c r="AS40" s="98"/>
      <c r="AT40" s="98"/>
      <c r="AU40" s="102">
        <v>1413759</v>
      </c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3"/>
      <c r="BG40" s="103"/>
      <c r="BH40" s="103"/>
      <c r="BI40" s="103"/>
      <c r="BJ40" s="103"/>
      <c r="BK40" s="103"/>
      <c r="BL40" s="103"/>
      <c r="BM40" s="103"/>
      <c r="BN40" s="103"/>
    </row>
    <row r="41" spans="1:79" s="6" customFormat="1" ht="29.5" hidden="1" customHeight="1" x14ac:dyDescent="0.25">
      <c r="A41" s="98">
        <v>3</v>
      </c>
      <c r="B41" s="98"/>
      <c r="C41" s="98"/>
      <c r="D41" s="98"/>
      <c r="E41" s="98"/>
      <c r="F41" s="98"/>
      <c r="G41" s="117" t="s">
        <v>88</v>
      </c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9"/>
      <c r="AF41" s="98" t="s">
        <v>89</v>
      </c>
      <c r="AG41" s="98"/>
      <c r="AH41" s="98"/>
      <c r="AI41" s="98"/>
      <c r="AJ41" s="98"/>
      <c r="AK41" s="98" t="s">
        <v>90</v>
      </c>
      <c r="AL41" s="98"/>
      <c r="AM41" s="98"/>
      <c r="AN41" s="98"/>
      <c r="AO41" s="98"/>
      <c r="AP41" s="98"/>
      <c r="AQ41" s="98"/>
      <c r="AR41" s="98"/>
      <c r="AS41" s="98"/>
      <c r="AT41" s="98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3"/>
      <c r="BG41" s="103"/>
      <c r="BH41" s="103"/>
      <c r="BI41" s="103"/>
      <c r="BJ41" s="103"/>
      <c r="BK41" s="103"/>
      <c r="BL41" s="103"/>
      <c r="BM41" s="103"/>
      <c r="BN41" s="103"/>
    </row>
    <row r="42" spans="1:79" s="6" customFormat="1" ht="22" customHeight="1" x14ac:dyDescent="0.25">
      <c r="A42" s="98">
        <v>3</v>
      </c>
      <c r="B42" s="98"/>
      <c r="C42" s="98"/>
      <c r="D42" s="98"/>
      <c r="E42" s="98"/>
      <c r="F42" s="98"/>
      <c r="G42" s="117" t="s">
        <v>91</v>
      </c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9"/>
      <c r="AF42" s="138" t="s">
        <v>84</v>
      </c>
      <c r="AG42" s="139"/>
      <c r="AH42" s="139"/>
      <c r="AI42" s="139"/>
      <c r="AJ42" s="140"/>
      <c r="AK42" s="138" t="s">
        <v>92</v>
      </c>
      <c r="AL42" s="139"/>
      <c r="AM42" s="139"/>
      <c r="AN42" s="139"/>
      <c r="AO42" s="139"/>
      <c r="AP42" s="139"/>
      <c r="AQ42" s="139"/>
      <c r="AR42" s="139"/>
      <c r="AS42" s="139"/>
      <c r="AT42" s="140"/>
      <c r="AU42" s="102">
        <v>22755</v>
      </c>
      <c r="AV42" s="102"/>
      <c r="AW42" s="102"/>
      <c r="AX42" s="102"/>
      <c r="AY42" s="102"/>
      <c r="AZ42" s="102"/>
      <c r="BA42" s="102"/>
      <c r="BB42" s="102"/>
      <c r="BC42" s="102"/>
      <c r="BD42" s="102"/>
      <c r="BE42" s="102">
        <f>BE39/2422</f>
        <v>24000.44137076796</v>
      </c>
      <c r="BF42" s="102"/>
      <c r="BG42" s="102"/>
      <c r="BH42" s="102"/>
      <c r="BI42" s="102"/>
      <c r="BJ42" s="102"/>
      <c r="BK42" s="102"/>
      <c r="BL42" s="102"/>
      <c r="BM42" s="102"/>
      <c r="BN42" s="102"/>
    </row>
    <row r="43" spans="1:79" s="6" customFormat="1" ht="35" hidden="1" customHeight="1" x14ac:dyDescent="0.25">
      <c r="A43" s="98">
        <v>4</v>
      </c>
      <c r="B43" s="98"/>
      <c r="C43" s="98"/>
      <c r="D43" s="98"/>
      <c r="E43" s="98"/>
      <c r="F43" s="98"/>
      <c r="G43" s="117" t="s">
        <v>93</v>
      </c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9"/>
      <c r="AF43" s="141"/>
      <c r="AG43" s="142"/>
      <c r="AH43" s="142"/>
      <c r="AI43" s="142"/>
      <c r="AJ43" s="143"/>
      <c r="AK43" s="144"/>
      <c r="AL43" s="145"/>
      <c r="AM43" s="145"/>
      <c r="AN43" s="145"/>
      <c r="AO43" s="145"/>
      <c r="AP43" s="145"/>
      <c r="AQ43" s="145"/>
      <c r="AR43" s="145"/>
      <c r="AS43" s="145"/>
      <c r="AT43" s="146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</row>
    <row r="44" spans="1:79" s="6" customFormat="1" ht="22" customHeight="1" x14ac:dyDescent="0.25">
      <c r="A44" s="98">
        <v>5</v>
      </c>
      <c r="B44" s="98"/>
      <c r="C44" s="98"/>
      <c r="D44" s="98"/>
      <c r="E44" s="98"/>
      <c r="F44" s="98"/>
      <c r="G44" s="99" t="s">
        <v>94</v>
      </c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1"/>
      <c r="AF44" s="98" t="s">
        <v>95</v>
      </c>
      <c r="AG44" s="98"/>
      <c r="AH44" s="98"/>
      <c r="AI44" s="98"/>
      <c r="AJ44" s="98"/>
      <c r="AK44" s="141"/>
      <c r="AL44" s="142"/>
      <c r="AM44" s="142"/>
      <c r="AN44" s="142"/>
      <c r="AO44" s="142"/>
      <c r="AP44" s="142"/>
      <c r="AQ44" s="142"/>
      <c r="AR44" s="142"/>
      <c r="AS44" s="142"/>
      <c r="AT44" s="143"/>
      <c r="AU44" s="103">
        <v>78.400000000000006</v>
      </c>
      <c r="AV44" s="103"/>
      <c r="AW44" s="103"/>
      <c r="AX44" s="103"/>
      <c r="AY44" s="103"/>
      <c r="AZ44" s="103"/>
      <c r="BA44" s="103"/>
      <c r="BB44" s="103"/>
      <c r="BC44" s="103"/>
      <c r="BD44" s="103"/>
      <c r="BE44" s="148">
        <v>74.5</v>
      </c>
      <c r="BF44" s="148"/>
      <c r="BG44" s="148"/>
      <c r="BH44" s="148"/>
      <c r="BI44" s="148"/>
      <c r="BJ44" s="148"/>
      <c r="BK44" s="148"/>
      <c r="BL44" s="148"/>
      <c r="BM44" s="148"/>
      <c r="BN44" s="148"/>
    </row>
    <row r="45" spans="1:79" s="6" customFormat="1" ht="13" hidden="1" x14ac:dyDescent="0.25">
      <c r="A45" s="48">
        <v>0</v>
      </c>
      <c r="B45" s="48"/>
      <c r="C45" s="48"/>
      <c r="D45" s="48"/>
      <c r="E45" s="48"/>
      <c r="F45" s="48"/>
      <c r="G45" s="49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1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</row>
    <row r="46" spans="1:79" s="6" customFormat="1" ht="13" hidden="1" x14ac:dyDescent="0.25">
      <c r="A46" s="48">
        <v>0</v>
      </c>
      <c r="B46" s="48"/>
      <c r="C46" s="48"/>
      <c r="D46" s="48"/>
      <c r="E46" s="48"/>
      <c r="F46" s="48"/>
      <c r="G46" s="49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1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</row>
    <row r="47" spans="1:79" s="6" customFormat="1" ht="13" hidden="1" x14ac:dyDescent="0.25">
      <c r="A47" s="48">
        <v>0</v>
      </c>
      <c r="B47" s="48"/>
      <c r="C47" s="48"/>
      <c r="D47" s="48"/>
      <c r="E47" s="48"/>
      <c r="F47" s="48"/>
      <c r="G47" s="49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1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</row>
    <row r="48" spans="1:79" s="6" customFormat="1" ht="13" hidden="1" x14ac:dyDescent="0.25">
      <c r="A48" s="48">
        <v>0</v>
      </c>
      <c r="B48" s="48"/>
      <c r="C48" s="48"/>
      <c r="D48" s="48"/>
      <c r="E48" s="48"/>
      <c r="F48" s="48"/>
      <c r="G48" s="49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1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</row>
    <row r="49" spans="1:79" s="6" customFormat="1" ht="13" hidden="1" x14ac:dyDescent="0.25">
      <c r="A49" s="48">
        <v>0</v>
      </c>
      <c r="B49" s="48"/>
      <c r="C49" s="48"/>
      <c r="D49" s="48"/>
      <c r="E49" s="48"/>
      <c r="F49" s="48"/>
      <c r="G49" s="49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1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</row>
    <row r="50" spans="1:79" s="33" customFormat="1" ht="21" hidden="1" customHeight="1" x14ac:dyDescent="0.25">
      <c r="A50" s="48">
        <v>0</v>
      </c>
      <c r="B50" s="48"/>
      <c r="C50" s="48"/>
      <c r="D50" s="48"/>
      <c r="E50" s="48"/>
      <c r="F50" s="48"/>
      <c r="G50" s="49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1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</row>
    <row r="52" spans="1:79" ht="20.399999999999999" customHeight="1" x14ac:dyDescent="0.25">
      <c r="A52" s="55" t="s">
        <v>96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</row>
    <row r="53" spans="1:79" ht="3" hidden="1" customHeight="1" x14ac:dyDescent="0.2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</row>
    <row r="54" spans="1:79" ht="6" hidden="1" customHeight="1" x14ac:dyDescent="0.25"/>
    <row r="55" spans="1:79" s="1" customFormat="1" ht="16.75" hidden="1" customHeight="1" x14ac:dyDescent="0.3">
      <c r="A55" s="62"/>
      <c r="B55" s="62"/>
      <c r="C55" s="62"/>
      <c r="D55" s="62"/>
      <c r="E55" s="62"/>
      <c r="F55" s="62"/>
      <c r="G55" s="95" t="s">
        <v>1</v>
      </c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 t="s">
        <v>21</v>
      </c>
      <c r="U55" s="96"/>
      <c r="V55" s="96"/>
      <c r="W55" s="96"/>
      <c r="X55" s="96"/>
      <c r="Y55" s="96"/>
      <c r="Z55" s="96"/>
      <c r="AA55" s="96" t="s">
        <v>22</v>
      </c>
      <c r="AB55" s="96"/>
      <c r="AC55" s="96"/>
      <c r="AD55" s="96"/>
      <c r="AE55" s="96"/>
      <c r="AF55" s="96"/>
      <c r="AG55" s="96"/>
      <c r="AH55" s="96" t="s">
        <v>23</v>
      </c>
      <c r="AI55" s="96"/>
      <c r="AJ55" s="96"/>
      <c r="AK55" s="96"/>
      <c r="AL55" s="96"/>
      <c r="AM55" s="96"/>
      <c r="AN55" s="97"/>
      <c r="AO55" s="95" t="s">
        <v>24</v>
      </c>
      <c r="AP55" s="96"/>
      <c r="AQ55" s="96"/>
      <c r="AR55" s="96"/>
      <c r="AS55" s="96"/>
      <c r="AT55" s="96"/>
      <c r="AU55" s="96"/>
      <c r="AV55" s="9"/>
      <c r="AW55" s="9"/>
      <c r="AX55" s="9"/>
      <c r="AY55" s="9"/>
      <c r="AZ55" s="9"/>
      <c r="BA55" s="9"/>
      <c r="BB55" s="9"/>
      <c r="BC55" s="9"/>
      <c r="BD55" s="10"/>
      <c r="BE55" s="8"/>
      <c r="BF55" s="9"/>
      <c r="BG55" s="9"/>
      <c r="BH55" s="9"/>
      <c r="BI55" s="9"/>
      <c r="BJ55" s="9"/>
      <c r="BK55" s="9"/>
      <c r="BL55" s="9"/>
      <c r="BM55" s="9"/>
      <c r="BN55" s="10"/>
      <c r="CA55" t="s">
        <v>28</v>
      </c>
    </row>
    <row r="56" spans="1:79" s="6" customFormat="1" ht="12.75" customHeight="1" x14ac:dyDescent="0.25">
      <c r="A56" s="62" t="s">
        <v>39</v>
      </c>
      <c r="B56" s="62"/>
      <c r="C56" s="62"/>
      <c r="D56" s="62"/>
      <c r="E56" s="62"/>
      <c r="F56" s="6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94">
        <v>0</v>
      </c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11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CA56" s="6" t="s">
        <v>29</v>
      </c>
    </row>
    <row r="58" spans="1:79" hidden="1" x14ac:dyDescent="0.25"/>
    <row r="59" spans="1:79" ht="14.25" customHeight="1" x14ac:dyDescent="0.25">
      <c r="A59" s="85" t="s">
        <v>75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</row>
    <row r="60" spans="1:79" ht="14" x14ac:dyDescent="0.3">
      <c r="A60" s="93" t="s">
        <v>63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  <c r="BM60" s="93"/>
      <c r="BN60" s="93"/>
      <c r="BO60" s="93"/>
      <c r="BP60" s="93"/>
      <c r="BQ60" s="93"/>
    </row>
    <row r="61" spans="1:79" s="38" customFormat="1" ht="21" customHeight="1" x14ac:dyDescent="0.2">
      <c r="A61" s="86" t="s">
        <v>3</v>
      </c>
      <c r="B61" s="86"/>
      <c r="C61" s="86"/>
      <c r="D61" s="86"/>
      <c r="E61" s="86"/>
      <c r="F61" s="86"/>
      <c r="G61" s="86" t="s">
        <v>7</v>
      </c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 t="s">
        <v>71</v>
      </c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 t="s">
        <v>76</v>
      </c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 t="s">
        <v>77</v>
      </c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</row>
    <row r="62" spans="1:79" s="38" customFormat="1" ht="21" customHeight="1" x14ac:dyDescent="0.2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 t="s">
        <v>9</v>
      </c>
      <c r="U62" s="86"/>
      <c r="V62" s="86"/>
      <c r="W62" s="86"/>
      <c r="X62" s="86"/>
      <c r="Y62" s="86"/>
      <c r="Z62" s="86"/>
      <c r="AA62" s="86" t="s">
        <v>26</v>
      </c>
      <c r="AB62" s="86"/>
      <c r="AC62" s="86"/>
      <c r="AD62" s="86"/>
      <c r="AE62" s="86"/>
      <c r="AF62" s="86"/>
      <c r="AG62" s="86"/>
      <c r="AH62" s="86" t="s">
        <v>9</v>
      </c>
      <c r="AI62" s="86"/>
      <c r="AJ62" s="86"/>
      <c r="AK62" s="86"/>
      <c r="AL62" s="86"/>
      <c r="AM62" s="86"/>
      <c r="AN62" s="86"/>
      <c r="AO62" s="86" t="s">
        <v>26</v>
      </c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</row>
    <row r="63" spans="1:79" ht="15" customHeight="1" x14ac:dyDescent="0.25">
      <c r="A63" s="77">
        <v>1</v>
      </c>
      <c r="B63" s="77"/>
      <c r="C63" s="77"/>
      <c r="D63" s="77"/>
      <c r="E63" s="77"/>
      <c r="F63" s="77"/>
      <c r="G63" s="77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>
        <v>3</v>
      </c>
      <c r="U63" s="77"/>
      <c r="V63" s="77"/>
      <c r="W63" s="77"/>
      <c r="X63" s="77"/>
      <c r="Y63" s="77"/>
      <c r="Z63" s="77"/>
      <c r="AA63" s="77">
        <v>4</v>
      </c>
      <c r="AB63" s="77"/>
      <c r="AC63" s="77"/>
      <c r="AD63" s="77"/>
      <c r="AE63" s="77"/>
      <c r="AF63" s="77"/>
      <c r="AG63" s="77"/>
      <c r="AH63" s="77">
        <v>5</v>
      </c>
      <c r="AI63" s="77"/>
      <c r="AJ63" s="77"/>
      <c r="AK63" s="77"/>
      <c r="AL63" s="77"/>
      <c r="AM63" s="77"/>
      <c r="AN63" s="77"/>
      <c r="AO63" s="77">
        <v>6</v>
      </c>
      <c r="AP63" s="77"/>
      <c r="AQ63" s="77"/>
      <c r="AR63" s="77"/>
      <c r="AS63" s="77"/>
      <c r="AT63" s="77"/>
      <c r="AU63" s="77"/>
      <c r="AV63" s="77">
        <v>7</v>
      </c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</row>
    <row r="64" spans="1:79" s="2" customFormat="1" ht="12.75" hidden="1" customHeight="1" x14ac:dyDescent="0.25">
      <c r="A64" s="68" t="s">
        <v>27</v>
      </c>
      <c r="B64" s="68"/>
      <c r="C64" s="68"/>
      <c r="D64" s="68"/>
      <c r="E64" s="68"/>
      <c r="F64" s="68"/>
      <c r="G64" s="90" t="s">
        <v>18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2" t="s">
        <v>21</v>
      </c>
      <c r="U64" s="92"/>
      <c r="V64" s="92"/>
      <c r="W64" s="92"/>
      <c r="X64" s="92"/>
      <c r="Y64" s="92"/>
      <c r="Z64" s="92"/>
      <c r="AA64" s="92" t="s">
        <v>22</v>
      </c>
      <c r="AB64" s="92"/>
      <c r="AC64" s="92"/>
      <c r="AD64" s="92"/>
      <c r="AE64" s="92"/>
      <c r="AF64" s="92"/>
      <c r="AG64" s="92"/>
      <c r="AH64" s="92" t="s">
        <v>23</v>
      </c>
      <c r="AI64" s="92"/>
      <c r="AJ64" s="92"/>
      <c r="AK64" s="92"/>
      <c r="AL64" s="92"/>
      <c r="AM64" s="92"/>
      <c r="AN64" s="92"/>
      <c r="AO64" s="92" t="s">
        <v>24</v>
      </c>
      <c r="AP64" s="92"/>
      <c r="AQ64" s="92"/>
      <c r="AR64" s="92"/>
      <c r="AS64" s="92"/>
      <c r="AT64" s="92"/>
      <c r="AU64" s="92"/>
      <c r="AV64" s="68" t="s">
        <v>25</v>
      </c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CA64" s="2" t="s">
        <v>14</v>
      </c>
    </row>
    <row r="65" spans="1:79" s="5" customFormat="1" ht="12.75" customHeight="1" x14ac:dyDescent="0.25">
      <c r="A65" s="68" t="s">
        <v>1</v>
      </c>
      <c r="B65" s="68"/>
      <c r="C65" s="68"/>
      <c r="D65" s="68"/>
      <c r="E65" s="68"/>
      <c r="F65" s="68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CA65" s="5" t="s">
        <v>15</v>
      </c>
    </row>
    <row r="67" spans="1:79" ht="15" customHeight="1" x14ac:dyDescent="0.25">
      <c r="A67" s="85" t="s">
        <v>43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</row>
    <row r="69" spans="1:79" s="38" customFormat="1" ht="40.75" customHeight="1" x14ac:dyDescent="0.2">
      <c r="A69" s="86" t="s">
        <v>4</v>
      </c>
      <c r="B69" s="86"/>
      <c r="C69" s="86"/>
      <c r="D69" s="86"/>
      <c r="E69" s="86"/>
      <c r="F69" s="86"/>
      <c r="G69" s="87" t="s">
        <v>7</v>
      </c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9"/>
      <c r="AF69" s="86" t="s">
        <v>6</v>
      </c>
      <c r="AG69" s="86"/>
      <c r="AH69" s="86"/>
      <c r="AI69" s="86"/>
      <c r="AJ69" s="86"/>
      <c r="AK69" s="86" t="s">
        <v>5</v>
      </c>
      <c r="AL69" s="86"/>
      <c r="AM69" s="86"/>
      <c r="AN69" s="86"/>
      <c r="AO69" s="86"/>
      <c r="AP69" s="86"/>
      <c r="AQ69" s="86"/>
      <c r="AR69" s="86"/>
      <c r="AS69" s="86"/>
      <c r="AT69" s="86"/>
      <c r="AU69" s="86" t="s">
        <v>72</v>
      </c>
      <c r="AV69" s="86"/>
      <c r="AW69" s="86"/>
      <c r="AX69" s="86"/>
      <c r="AY69" s="86"/>
      <c r="AZ69" s="86"/>
      <c r="BA69" s="86" t="s">
        <v>73</v>
      </c>
      <c r="BB69" s="86"/>
      <c r="BC69" s="86"/>
      <c r="BD69" s="86"/>
      <c r="BE69" s="86"/>
      <c r="BF69" s="86"/>
      <c r="BG69" s="86" t="s">
        <v>78</v>
      </c>
      <c r="BH69" s="86"/>
      <c r="BI69" s="86"/>
      <c r="BJ69" s="86"/>
      <c r="BK69" s="86"/>
      <c r="BL69" s="86"/>
      <c r="BM69" s="86" t="s">
        <v>79</v>
      </c>
      <c r="BN69" s="86"/>
      <c r="BO69" s="86"/>
      <c r="BP69" s="86"/>
      <c r="BQ69" s="86"/>
      <c r="BR69" s="86"/>
    </row>
    <row r="70" spans="1:79" ht="15" customHeight="1" x14ac:dyDescent="0.25">
      <c r="A70" s="77">
        <v>1</v>
      </c>
      <c r="B70" s="77"/>
      <c r="C70" s="77"/>
      <c r="D70" s="77"/>
      <c r="E70" s="77"/>
      <c r="F70" s="77"/>
      <c r="G70" s="82">
        <v>2</v>
      </c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4"/>
      <c r="AF70" s="77">
        <v>3</v>
      </c>
      <c r="AG70" s="77"/>
      <c r="AH70" s="77"/>
      <c r="AI70" s="77"/>
      <c r="AJ70" s="77"/>
      <c r="AK70" s="77">
        <v>4</v>
      </c>
      <c r="AL70" s="77"/>
      <c r="AM70" s="77"/>
      <c r="AN70" s="77"/>
      <c r="AO70" s="77"/>
      <c r="AP70" s="77"/>
      <c r="AQ70" s="77"/>
      <c r="AR70" s="77"/>
      <c r="AS70" s="77"/>
      <c r="AT70" s="77"/>
      <c r="AU70" s="77">
        <v>5</v>
      </c>
      <c r="AV70" s="77"/>
      <c r="AW70" s="77"/>
      <c r="AX70" s="77"/>
      <c r="AY70" s="77"/>
      <c r="AZ70" s="77"/>
      <c r="BA70" s="77">
        <v>6</v>
      </c>
      <c r="BB70" s="77"/>
      <c r="BC70" s="77"/>
      <c r="BD70" s="77"/>
      <c r="BE70" s="77"/>
      <c r="BF70" s="77"/>
      <c r="BG70" s="77">
        <v>7</v>
      </c>
      <c r="BH70" s="77"/>
      <c r="BI70" s="77"/>
      <c r="BJ70" s="77"/>
      <c r="BK70" s="77"/>
      <c r="BL70" s="77"/>
      <c r="BM70" s="77">
        <v>8</v>
      </c>
      <c r="BN70" s="77"/>
      <c r="BO70" s="77"/>
      <c r="BP70" s="77"/>
      <c r="BQ70" s="77"/>
      <c r="BR70" s="77"/>
    </row>
    <row r="71" spans="1:79" ht="9.75" hidden="1" customHeight="1" x14ac:dyDescent="0.25">
      <c r="A71" s="78" t="s">
        <v>41</v>
      </c>
      <c r="B71" s="78"/>
      <c r="C71" s="78"/>
      <c r="D71" s="78"/>
      <c r="E71" s="78"/>
      <c r="F71" s="78"/>
      <c r="G71" s="79" t="s">
        <v>18</v>
      </c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1"/>
      <c r="AF71" s="78" t="s">
        <v>19</v>
      </c>
      <c r="AG71" s="78"/>
      <c r="AH71" s="78"/>
      <c r="AI71" s="78"/>
      <c r="AJ71" s="78"/>
      <c r="AK71" s="78" t="s">
        <v>20</v>
      </c>
      <c r="AL71" s="78"/>
      <c r="AM71" s="78"/>
      <c r="AN71" s="78"/>
      <c r="AO71" s="78"/>
      <c r="AP71" s="78"/>
      <c r="AQ71" s="78"/>
      <c r="AR71" s="78"/>
      <c r="AS71" s="78"/>
      <c r="AT71" s="78"/>
      <c r="AU71" s="78" t="s">
        <v>34</v>
      </c>
      <c r="AV71" s="78"/>
      <c r="AW71" s="78"/>
      <c r="AX71" s="78"/>
      <c r="AY71" s="78"/>
      <c r="AZ71" s="78"/>
      <c r="BA71" s="78" t="s">
        <v>35</v>
      </c>
      <c r="BB71" s="78"/>
      <c r="BC71" s="78"/>
      <c r="BD71" s="78"/>
      <c r="BE71" s="78"/>
      <c r="BF71" s="78"/>
      <c r="BG71" s="78" t="s">
        <v>32</v>
      </c>
      <c r="BH71" s="78"/>
      <c r="BI71" s="78"/>
      <c r="BJ71" s="78"/>
      <c r="BK71" s="78"/>
      <c r="BL71" s="78"/>
      <c r="BM71" s="78" t="s">
        <v>33</v>
      </c>
      <c r="BN71" s="78"/>
      <c r="BO71" s="78"/>
      <c r="BP71" s="78"/>
      <c r="BQ71" s="78"/>
      <c r="BR71" s="78"/>
      <c r="CA71" t="s">
        <v>16</v>
      </c>
    </row>
    <row r="72" spans="1:79" s="4" customFormat="1" x14ac:dyDescent="0.25">
      <c r="A72" s="73"/>
      <c r="B72" s="73"/>
      <c r="C72" s="73"/>
      <c r="D72" s="73"/>
      <c r="E72" s="73"/>
      <c r="F72" s="73"/>
      <c r="G72" s="74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6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CA72" s="4" t="s">
        <v>17</v>
      </c>
    </row>
    <row r="73" spans="1:79" ht="6" customHeight="1" x14ac:dyDescent="0.25"/>
    <row r="74" spans="1:79" ht="28.25" customHeight="1" x14ac:dyDescent="0.25">
      <c r="A74" s="66" t="s">
        <v>80</v>
      </c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</row>
    <row r="75" spans="1:79" ht="15" hidden="1" customHeight="1" x14ac:dyDescent="0.25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</row>
    <row r="76" spans="1:79" s="18" customFormat="1" ht="15" hidden="1" customHeigh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</row>
    <row r="77" spans="1:79" s="2" customFormat="1" ht="15.75" hidden="1" customHeight="1" x14ac:dyDescent="0.25">
      <c r="A77" s="68"/>
      <c r="B77" s="68"/>
      <c r="C77" s="68"/>
      <c r="D77" s="68"/>
      <c r="E77" s="68"/>
      <c r="F77" s="68"/>
      <c r="G77" s="69" t="s">
        <v>1</v>
      </c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 t="s">
        <v>21</v>
      </c>
      <c r="U77" s="70"/>
      <c r="V77" s="70"/>
      <c r="W77" s="70"/>
      <c r="X77" s="70"/>
      <c r="Y77" s="70"/>
      <c r="Z77" s="70"/>
      <c r="AA77" s="70" t="s">
        <v>22</v>
      </c>
      <c r="AB77" s="70"/>
      <c r="AC77" s="70"/>
      <c r="AD77" s="70"/>
      <c r="AE77" s="70"/>
      <c r="AF77" s="70"/>
      <c r="AG77" s="70"/>
      <c r="AH77" s="70" t="s">
        <v>23</v>
      </c>
      <c r="AI77" s="70"/>
      <c r="AJ77" s="70"/>
      <c r="AK77" s="70"/>
      <c r="AL77" s="70"/>
      <c r="AM77" s="70"/>
      <c r="AN77" s="70"/>
      <c r="AO77" s="71" t="s">
        <v>24</v>
      </c>
      <c r="AP77" s="71"/>
      <c r="AQ77" s="71"/>
      <c r="AR77" s="71"/>
      <c r="AS77" s="71"/>
      <c r="AT77" s="71"/>
      <c r="AU77" s="72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4"/>
      <c r="CA77" s="2" t="s">
        <v>30</v>
      </c>
    </row>
    <row r="78" spans="1:79" s="6" customFormat="1" ht="15" customHeight="1" x14ac:dyDescent="0.25">
      <c r="A78" s="62" t="s">
        <v>39</v>
      </c>
      <c r="B78" s="62"/>
      <c r="C78" s="62"/>
      <c r="D78" s="62"/>
      <c r="E78" s="62"/>
      <c r="F78" s="62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5"/>
      <c r="CA78" s="6" t="s">
        <v>31</v>
      </c>
    </row>
    <row r="79" spans="1:79" s="1" customFormat="1" ht="12.75" customHeight="1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0" spans="1:79" s="1" customFormat="1" ht="12.75" customHeight="1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</row>
    <row r="81" spans="1:58" hidden="1" x14ac:dyDescent="0.25"/>
    <row r="82" spans="1:58" ht="18.899999999999999" customHeight="1" x14ac:dyDescent="0.25">
      <c r="A82" s="55" t="s">
        <v>57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30"/>
      <c r="AC82" s="30"/>
      <c r="AD82" s="30"/>
      <c r="AE82" s="30"/>
      <c r="AF82" s="30"/>
      <c r="AG82" s="30"/>
      <c r="AH82" s="57"/>
      <c r="AI82" s="57"/>
      <c r="AJ82" s="57"/>
      <c r="AK82" s="57"/>
      <c r="AL82" s="57"/>
      <c r="AM82" s="57"/>
      <c r="AN82" s="57"/>
      <c r="AO82" s="57"/>
      <c r="AP82" s="57"/>
      <c r="AQ82" s="30"/>
      <c r="AR82" s="30"/>
      <c r="AS82" s="30"/>
      <c r="AT82" s="30"/>
      <c r="AU82" s="58" t="s">
        <v>59</v>
      </c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</row>
    <row r="83" spans="1:58" ht="12.75" customHeight="1" x14ac:dyDescent="0.25">
      <c r="AB83" s="31"/>
      <c r="AC83" s="31"/>
      <c r="AD83" s="31"/>
      <c r="AE83" s="31"/>
      <c r="AF83" s="31"/>
      <c r="AG83" s="31"/>
      <c r="AH83" s="54" t="s">
        <v>2</v>
      </c>
      <c r="AI83" s="54"/>
      <c r="AJ83" s="54"/>
      <c r="AK83" s="54"/>
      <c r="AL83" s="54"/>
      <c r="AM83" s="54"/>
      <c r="AN83" s="54"/>
      <c r="AO83" s="54"/>
      <c r="AP83" s="54"/>
      <c r="AQ83" s="31"/>
      <c r="AR83" s="31"/>
      <c r="AS83" s="31"/>
      <c r="AT83" s="31"/>
      <c r="AU83" s="54" t="s">
        <v>47</v>
      </c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</row>
    <row r="84" spans="1:58" ht="14" hidden="1" x14ac:dyDescent="0.25">
      <c r="AB84" s="31"/>
      <c r="AC84" s="31"/>
      <c r="AD84" s="31"/>
      <c r="AE84" s="31"/>
      <c r="AF84" s="31"/>
      <c r="AG84" s="31"/>
      <c r="AH84" s="32"/>
      <c r="AI84" s="32"/>
      <c r="AJ84" s="32"/>
      <c r="AK84" s="32"/>
      <c r="AL84" s="32"/>
      <c r="AM84" s="32"/>
      <c r="AN84" s="32"/>
      <c r="AO84" s="32"/>
      <c r="AP84" s="32"/>
      <c r="AQ84" s="31"/>
      <c r="AR84" s="31"/>
      <c r="AS84" s="31"/>
      <c r="AT84" s="31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</row>
    <row r="85" spans="1:58" ht="18" customHeight="1" x14ac:dyDescent="0.25">
      <c r="A85" s="55" t="s">
        <v>58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31"/>
      <c r="AC85" s="31"/>
      <c r="AD85" s="31"/>
      <c r="AE85" s="31"/>
      <c r="AF85" s="31"/>
      <c r="AG85" s="31"/>
      <c r="AH85" s="60"/>
      <c r="AI85" s="60"/>
      <c r="AJ85" s="60"/>
      <c r="AK85" s="60"/>
      <c r="AL85" s="60"/>
      <c r="AM85" s="60"/>
      <c r="AN85" s="60"/>
      <c r="AO85" s="60"/>
      <c r="AP85" s="60"/>
      <c r="AQ85" s="31"/>
      <c r="AR85" s="31"/>
      <c r="AS85" s="31"/>
      <c r="AT85" s="31"/>
      <c r="AU85" s="61" t="s">
        <v>60</v>
      </c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</row>
    <row r="86" spans="1:58" ht="12" customHeight="1" x14ac:dyDescent="0.25">
      <c r="AB86" s="31"/>
      <c r="AC86" s="31"/>
      <c r="AD86" s="31"/>
      <c r="AE86" s="31"/>
      <c r="AF86" s="31"/>
      <c r="AG86" s="31"/>
      <c r="AH86" s="54" t="s">
        <v>2</v>
      </c>
      <c r="AI86" s="54"/>
      <c r="AJ86" s="54"/>
      <c r="AK86" s="54"/>
      <c r="AL86" s="54"/>
      <c r="AM86" s="54"/>
      <c r="AN86" s="54"/>
      <c r="AO86" s="54"/>
      <c r="AP86" s="54"/>
      <c r="AQ86" s="31"/>
      <c r="AR86" s="31"/>
      <c r="AS86" s="31"/>
      <c r="AT86" s="31"/>
      <c r="AU86" s="54" t="s">
        <v>47</v>
      </c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</row>
  </sheetData>
  <mergeCells count="325">
    <mergeCell ref="A23:E23"/>
    <mergeCell ref="G23:S23"/>
    <mergeCell ref="T23:Z23"/>
    <mergeCell ref="AA23:AG23"/>
    <mergeCell ref="AH23:AN23"/>
    <mergeCell ref="AO23:AT23"/>
    <mergeCell ref="AV23:BJ23"/>
    <mergeCell ref="A22:E22"/>
    <mergeCell ref="G22:S22"/>
    <mergeCell ref="T22:Z22"/>
    <mergeCell ref="AA22:AG22"/>
    <mergeCell ref="AH22:AN22"/>
    <mergeCell ref="AO22:AT22"/>
    <mergeCell ref="AV22:BJ22"/>
    <mergeCell ref="AV30:BL30"/>
    <mergeCell ref="AV31:BL31"/>
    <mergeCell ref="A30:E30"/>
    <mergeCell ref="A31:E31"/>
    <mergeCell ref="G30:S30"/>
    <mergeCell ref="T30:Z30"/>
    <mergeCell ref="AA30:AG30"/>
    <mergeCell ref="AH30:AN30"/>
    <mergeCell ref="AO30:AU30"/>
    <mergeCell ref="G31:S31"/>
    <mergeCell ref="T31:Z31"/>
    <mergeCell ref="AA31:AG31"/>
    <mergeCell ref="AH31:AN31"/>
    <mergeCell ref="AO31:AU31"/>
    <mergeCell ref="AU40:BD40"/>
    <mergeCell ref="AU41:BD41"/>
    <mergeCell ref="AU42:BD42"/>
    <mergeCell ref="AU43:BD43"/>
    <mergeCell ref="AU49:BD49"/>
    <mergeCell ref="BE40:BN40"/>
    <mergeCell ref="BE41:BN41"/>
    <mergeCell ref="BE42:BN42"/>
    <mergeCell ref="BE43:BN43"/>
    <mergeCell ref="BE49:BN49"/>
    <mergeCell ref="AU44:BD44"/>
    <mergeCell ref="AU45:BD45"/>
    <mergeCell ref="AU46:BD46"/>
    <mergeCell ref="AU47:BD47"/>
    <mergeCell ref="AU48:BD48"/>
    <mergeCell ref="BE44:BN44"/>
    <mergeCell ref="BE45:BN45"/>
    <mergeCell ref="BE46:BN46"/>
    <mergeCell ref="BE47:BN47"/>
    <mergeCell ref="BE48:BN48"/>
    <mergeCell ref="AF40:AJ40"/>
    <mergeCell ref="AF41:AJ41"/>
    <mergeCell ref="AF49:AJ49"/>
    <mergeCell ref="AK40:AT40"/>
    <mergeCell ref="AK41:AT41"/>
    <mergeCell ref="AK49:AT49"/>
    <mergeCell ref="AF44:AJ44"/>
    <mergeCell ref="AF45:AJ45"/>
    <mergeCell ref="AF46:AJ46"/>
    <mergeCell ref="AF47:AJ47"/>
    <mergeCell ref="AF48:AJ48"/>
    <mergeCell ref="AK45:AT45"/>
    <mergeCell ref="AK46:AT46"/>
    <mergeCell ref="AK47:AT47"/>
    <mergeCell ref="AK48:AT48"/>
    <mergeCell ref="AF42:AJ43"/>
    <mergeCell ref="AK42:AT44"/>
    <mergeCell ref="A40:F40"/>
    <mergeCell ref="A41:F41"/>
    <mergeCell ref="A42:F42"/>
    <mergeCell ref="A43:F43"/>
    <mergeCell ref="A49:F49"/>
    <mergeCell ref="G40:AE40"/>
    <mergeCell ref="G41:AE41"/>
    <mergeCell ref="G42:AE42"/>
    <mergeCell ref="G43:AE43"/>
    <mergeCell ref="G49:AE49"/>
    <mergeCell ref="A44:F44"/>
    <mergeCell ref="A45:F45"/>
    <mergeCell ref="A46:F46"/>
    <mergeCell ref="A47:F47"/>
    <mergeCell ref="A48:F48"/>
    <mergeCell ref="G44:AE44"/>
    <mergeCell ref="G45:AE45"/>
    <mergeCell ref="G46:AE46"/>
    <mergeCell ref="G47:AE47"/>
    <mergeCell ref="G48:AE48"/>
    <mergeCell ref="AV24:BL24"/>
    <mergeCell ref="AV25:BL25"/>
    <mergeCell ref="AV26:BL26"/>
    <mergeCell ref="AV27:BL27"/>
    <mergeCell ref="AV28:BL28"/>
    <mergeCell ref="AV29:BL29"/>
    <mergeCell ref="AH24:AN24"/>
    <mergeCell ref="AH25:AN25"/>
    <mergeCell ref="AH26:AN26"/>
    <mergeCell ref="AH27:AN27"/>
    <mergeCell ref="AH28:AN28"/>
    <mergeCell ref="AH29:AN29"/>
    <mergeCell ref="AO24:AU24"/>
    <mergeCell ref="AO25:AU25"/>
    <mergeCell ref="AO26:AU26"/>
    <mergeCell ref="AO27:AU27"/>
    <mergeCell ref="AO28:AU28"/>
    <mergeCell ref="AO29:AU29"/>
    <mergeCell ref="T24:Z24"/>
    <mergeCell ref="T25:Z25"/>
    <mergeCell ref="T26:Z26"/>
    <mergeCell ref="T27:Z27"/>
    <mergeCell ref="T28:Z28"/>
    <mergeCell ref="T29:Z29"/>
    <mergeCell ref="AA24:AG24"/>
    <mergeCell ref="AA25:AG25"/>
    <mergeCell ref="AA26:AG26"/>
    <mergeCell ref="AA27:AG27"/>
    <mergeCell ref="AA28:AG28"/>
    <mergeCell ref="AA29:AG29"/>
    <mergeCell ref="A24:F24"/>
    <mergeCell ref="A25:F25"/>
    <mergeCell ref="A26:F26"/>
    <mergeCell ref="A27:F27"/>
    <mergeCell ref="A28:F28"/>
    <mergeCell ref="A29:F29"/>
    <mergeCell ref="G24:S24"/>
    <mergeCell ref="G25:S25"/>
    <mergeCell ref="G26:S26"/>
    <mergeCell ref="G27:S27"/>
    <mergeCell ref="G28:S28"/>
    <mergeCell ref="G29:S29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1:F21"/>
    <mergeCell ref="G21:S21"/>
    <mergeCell ref="T21:Z21"/>
    <mergeCell ref="AA21:AG21"/>
    <mergeCell ref="AH21:AN21"/>
    <mergeCell ref="AO21:AU21"/>
    <mergeCell ref="AV21:BL21"/>
    <mergeCell ref="AO18:AU18"/>
    <mergeCell ref="A19:F19"/>
    <mergeCell ref="G19:S19"/>
    <mergeCell ref="T19:Z19"/>
    <mergeCell ref="AA19:AG19"/>
    <mergeCell ref="AH19:AN19"/>
    <mergeCell ref="AO19:AU19"/>
    <mergeCell ref="A20:E20"/>
    <mergeCell ref="G20:S20"/>
    <mergeCell ref="T20:Z20"/>
    <mergeCell ref="AA20:AG20"/>
    <mergeCell ref="AH20:AN20"/>
    <mergeCell ref="AO20:AT20"/>
    <mergeCell ref="AV20:BJ20"/>
    <mergeCell ref="A37:F37"/>
    <mergeCell ref="G37:AE37"/>
    <mergeCell ref="AF37:AJ37"/>
    <mergeCell ref="AK37:AT37"/>
    <mergeCell ref="AU37:BD37"/>
    <mergeCell ref="BE37:BN37"/>
    <mergeCell ref="AV32:BL32"/>
    <mergeCell ref="A34:BL34"/>
    <mergeCell ref="A36:F36"/>
    <mergeCell ref="G36:AE36"/>
    <mergeCell ref="AF36:AJ36"/>
    <mergeCell ref="AK36:AT36"/>
    <mergeCell ref="AU36:BD36"/>
    <mergeCell ref="BE36:BN36"/>
    <mergeCell ref="A32:F32"/>
    <mergeCell ref="G32:S32"/>
    <mergeCell ref="T32:Z32"/>
    <mergeCell ref="AA32:AG32"/>
    <mergeCell ref="AH32:AN32"/>
    <mergeCell ref="AO32:AU32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56:F56"/>
    <mergeCell ref="G56:S56"/>
    <mergeCell ref="T56:Z56"/>
    <mergeCell ref="AA56:AG56"/>
    <mergeCell ref="AH56:AN56"/>
    <mergeCell ref="AO56:AU56"/>
    <mergeCell ref="A52:BQ52"/>
    <mergeCell ref="A53:BL53"/>
    <mergeCell ref="A55:F55"/>
    <mergeCell ref="G55:S55"/>
    <mergeCell ref="T55:Z55"/>
    <mergeCell ref="AA55:AG55"/>
    <mergeCell ref="AH55:AN55"/>
    <mergeCell ref="AO55:AU55"/>
    <mergeCell ref="A59:BL59"/>
    <mergeCell ref="A60:BQ60"/>
    <mergeCell ref="A61:F62"/>
    <mergeCell ref="G61:S62"/>
    <mergeCell ref="T61:AG61"/>
    <mergeCell ref="AH61:AU61"/>
    <mergeCell ref="AV61:BQ62"/>
    <mergeCell ref="T62:Z62"/>
    <mergeCell ref="AA62:AG62"/>
    <mergeCell ref="AH62:AN62"/>
    <mergeCell ref="AV63:BQ63"/>
    <mergeCell ref="A64:F64"/>
    <mergeCell ref="G64:S64"/>
    <mergeCell ref="T64:Z64"/>
    <mergeCell ref="AA64:AG64"/>
    <mergeCell ref="AH64:AN64"/>
    <mergeCell ref="AO64:AU64"/>
    <mergeCell ref="AV64:BQ64"/>
    <mergeCell ref="AO62:AU62"/>
    <mergeCell ref="A63:F63"/>
    <mergeCell ref="G63:S63"/>
    <mergeCell ref="T63:Z63"/>
    <mergeCell ref="AA63:AG63"/>
    <mergeCell ref="AH63:AN63"/>
    <mergeCell ref="AO63:AU63"/>
    <mergeCell ref="AV65:BQ65"/>
    <mergeCell ref="A67:BL67"/>
    <mergeCell ref="A69:F69"/>
    <mergeCell ref="G69:AE69"/>
    <mergeCell ref="AF69:AJ69"/>
    <mergeCell ref="AK69:AT69"/>
    <mergeCell ref="AU69:AZ69"/>
    <mergeCell ref="BA69:BF69"/>
    <mergeCell ref="BG69:BL69"/>
    <mergeCell ref="BM69:BR69"/>
    <mergeCell ref="A65:F65"/>
    <mergeCell ref="G65:S65"/>
    <mergeCell ref="T65:Z65"/>
    <mergeCell ref="AA65:AG65"/>
    <mergeCell ref="AH65:AN65"/>
    <mergeCell ref="AO65:AU65"/>
    <mergeCell ref="BG70:BL70"/>
    <mergeCell ref="BM70:BR70"/>
    <mergeCell ref="A71:F71"/>
    <mergeCell ref="G71:AE71"/>
    <mergeCell ref="AF71:AJ71"/>
    <mergeCell ref="AK71:AT71"/>
    <mergeCell ref="AU71:AZ71"/>
    <mergeCell ref="BA71:BF71"/>
    <mergeCell ref="BG71:BL71"/>
    <mergeCell ref="BM71:BR71"/>
    <mergeCell ref="A70:F70"/>
    <mergeCell ref="G70:AE70"/>
    <mergeCell ref="AF70:AJ70"/>
    <mergeCell ref="AK70:AT70"/>
    <mergeCell ref="AU70:AZ70"/>
    <mergeCell ref="BA70:BF70"/>
    <mergeCell ref="BM72:BR72"/>
    <mergeCell ref="A74:BL74"/>
    <mergeCell ref="A75:BL75"/>
    <mergeCell ref="A77:F77"/>
    <mergeCell ref="G77:S77"/>
    <mergeCell ref="T77:Z77"/>
    <mergeCell ref="AA77:AG77"/>
    <mergeCell ref="AH77:AN77"/>
    <mergeCell ref="AO77:AU77"/>
    <mergeCell ref="A72:F72"/>
    <mergeCell ref="G72:AE72"/>
    <mergeCell ref="AF72:AJ72"/>
    <mergeCell ref="AK72:AT72"/>
    <mergeCell ref="AU72:AZ72"/>
    <mergeCell ref="BA72:BF72"/>
    <mergeCell ref="BP24:BU24"/>
    <mergeCell ref="A50:F50"/>
    <mergeCell ref="G50:AE50"/>
    <mergeCell ref="AF50:AJ50"/>
    <mergeCell ref="AK50:AT50"/>
    <mergeCell ref="AU50:BD50"/>
    <mergeCell ref="BE50:BN50"/>
    <mergeCell ref="AH86:AP86"/>
    <mergeCell ref="AU86:BF86"/>
    <mergeCell ref="A82:AA82"/>
    <mergeCell ref="AH82:AP82"/>
    <mergeCell ref="AU82:BF82"/>
    <mergeCell ref="AH83:AP83"/>
    <mergeCell ref="AU83:BF83"/>
    <mergeCell ref="A85:AA85"/>
    <mergeCell ref="AH85:AP85"/>
    <mergeCell ref="AU85:BF85"/>
    <mergeCell ref="A78:F78"/>
    <mergeCell ref="G78:S78"/>
    <mergeCell ref="T78:Z78"/>
    <mergeCell ref="AA78:AG78"/>
    <mergeCell ref="AH78:AN78"/>
    <mergeCell ref="AO78:AU78"/>
    <mergeCell ref="BG72:BL72"/>
  </mergeCells>
  <conditionalFormatting sqref="A72:F72 A39:F39">
    <cfRule type="cellIs" dxfId="6" priority="8" stopIfTrue="1" operator="equal">
      <formula>0</formula>
    </cfRule>
  </conditionalFormatting>
  <conditionalFormatting sqref="A50:F50">
    <cfRule type="cellIs" dxfId="5" priority="7" stopIfTrue="1" operator="equal">
      <formula>0</formula>
    </cfRule>
  </conditionalFormatting>
  <conditionalFormatting sqref="A40:F40">
    <cfRule type="cellIs" dxfId="4" priority="5" stopIfTrue="1" operator="equal">
      <formula>0</formula>
    </cfRule>
  </conditionalFormatting>
  <conditionalFormatting sqref="A41:F41">
    <cfRule type="cellIs" dxfId="3" priority="4" stopIfTrue="1" operator="equal">
      <formula>0</formula>
    </cfRule>
  </conditionalFormatting>
  <conditionalFormatting sqref="A42:F42">
    <cfRule type="cellIs" dxfId="2" priority="3" stopIfTrue="1" operator="equal">
      <formula>0</formula>
    </cfRule>
  </conditionalFormatting>
  <conditionalFormatting sqref="A43:F48">
    <cfRule type="cellIs" dxfId="1" priority="2" stopIfTrue="1" operator="equal">
      <formula>0</formula>
    </cfRule>
  </conditionalFormatting>
  <conditionalFormatting sqref="A49:F49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Додаток3 КПК1115031</vt:lpstr>
      <vt:lpstr>'Додаток3 КПК1115031'!Область_друку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2019-10-19T14:09:19Z</cp:lastPrinted>
  <dcterms:created xsi:type="dcterms:W3CDTF">2016-07-02T12:27:50Z</dcterms:created>
  <dcterms:modified xsi:type="dcterms:W3CDTF">2021-11-26T07:17:15Z</dcterms:modified>
</cp:coreProperties>
</file>