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ЗАПИТИ  ПЦМ\"/>
    </mc:Choice>
  </mc:AlternateContent>
  <bookViews>
    <workbookView xWindow="390" yWindow="1010" windowWidth="27800" windowHeight="14390" tabRatio="522"/>
  </bookViews>
  <sheets>
    <sheet name="Додаток2 КПК1118821" sheetId="19" r:id="rId1"/>
  </sheets>
  <definedNames>
    <definedName name="_xlnm.Print_Area" localSheetId="0">'Додаток2 КПК1118821'!$A$1:$BY$226</definedName>
  </definedNames>
  <calcPr calcId="152511"/>
</workbook>
</file>

<file path=xl/calcChain.xml><?xml version="1.0" encoding="utf-8"?>
<calcChain xmlns="http://schemas.openxmlformats.org/spreadsheetml/2006/main">
  <c r="Z91" i="19" l="1"/>
  <c r="AI53" i="19"/>
  <c r="Z54" i="19"/>
  <c r="Z53" i="19"/>
  <c r="AS33" i="19"/>
  <c r="Z33" i="19"/>
  <c r="AP171" i="19" l="1"/>
  <c r="AA171" i="19"/>
  <c r="BE162" i="19"/>
  <c r="BG70" i="19" l="1"/>
  <c r="AZ160" i="19" l="1"/>
  <c r="AK160" i="19"/>
  <c r="AU130" i="19" l="1"/>
  <c r="AF130" i="19"/>
  <c r="BE132" i="19" l="1"/>
  <c r="BE130" i="19"/>
  <c r="BE128" i="19"/>
  <c r="BE126" i="19"/>
  <c r="BE125" i="19"/>
  <c r="AP132" i="19"/>
  <c r="AP130" i="19"/>
  <c r="AP128" i="19"/>
  <c r="AP126" i="19"/>
  <c r="AP125" i="19"/>
  <c r="BT117" i="19"/>
  <c r="BJ117" i="19"/>
  <c r="BT115" i="19"/>
  <c r="BJ115" i="19"/>
  <c r="BT113" i="19"/>
  <c r="BT111" i="19"/>
  <c r="BT110" i="19"/>
  <c r="AT100" i="19" l="1"/>
  <c r="AO100" i="19"/>
  <c r="Z100" i="19"/>
  <c r="U100" i="19"/>
  <c r="BL91" i="19"/>
  <c r="BG91" i="19"/>
  <c r="AS91" i="19"/>
  <c r="AW71" i="19"/>
  <c r="AR71" i="19"/>
  <c r="AC71" i="19" l="1"/>
  <c r="X71" i="19"/>
  <c r="AM71" i="19" s="1"/>
  <c r="AM70" i="19"/>
  <c r="BG71" i="19"/>
  <c r="BL54" i="19" l="1"/>
  <c r="BG54" i="19"/>
  <c r="BU53" i="19"/>
  <c r="BL53" i="19"/>
  <c r="BG53" i="19"/>
  <c r="AN54" i="19"/>
  <c r="AS53" i="19"/>
  <c r="BB53" i="19" s="1"/>
  <c r="AN53" i="19"/>
  <c r="U53" i="19"/>
  <c r="AS54" i="19" l="1"/>
  <c r="U54" i="19"/>
  <c r="AR44" i="19"/>
  <c r="X44" i="19"/>
  <c r="BG33" i="19"/>
  <c r="BH203" i="19" l="1"/>
  <c r="AT203" i="19"/>
  <c r="AJ203" i="19"/>
  <c r="BG194" i="19"/>
  <c r="AQ194" i="19"/>
  <c r="AZ171" i="19"/>
  <c r="AK171" i="19"/>
  <c r="AZ170" i="19"/>
  <c r="AK170" i="19"/>
  <c r="BO162" i="19"/>
  <c r="AZ162" i="19"/>
  <c r="AK162" i="19"/>
  <c r="BO161" i="19"/>
  <c r="BD100" i="19"/>
  <c r="AJ100" i="19"/>
  <c r="BD99" i="19"/>
  <c r="AJ99" i="19"/>
  <c r="BU91" i="19"/>
  <c r="BB91" i="19"/>
  <c r="AI91" i="19"/>
  <c r="BU90" i="19"/>
  <c r="BB90" i="19"/>
  <c r="AI90" i="19"/>
  <c r="BG80" i="19"/>
  <c r="AM80" i="19"/>
  <c r="BB63" i="19"/>
  <c r="AI63" i="19"/>
  <c r="BU54" i="19"/>
  <c r="BB54" i="19"/>
  <c r="AI54" i="19"/>
  <c r="BG44" i="19"/>
  <c r="AM44" i="19"/>
  <c r="BG43" i="19"/>
  <c r="AM43" i="19"/>
  <c r="BG42" i="19"/>
  <c r="AM42" i="19"/>
  <c r="BG41" i="19"/>
  <c r="AM41" i="19"/>
  <c r="BU33" i="19"/>
  <c r="BB33" i="19"/>
  <c r="AI33" i="19"/>
  <c r="BU32" i="19"/>
  <c r="BB32" i="19"/>
  <c r="AI32" i="19"/>
  <c r="BU31" i="19"/>
  <c r="BB31" i="19"/>
  <c r="AI31" i="19"/>
  <c r="BU30" i="19"/>
  <c r="BB30" i="19"/>
  <c r="AI30" i="19"/>
</calcChain>
</file>

<file path=xl/sharedStrings.xml><?xml version="1.0" encoding="utf-8"?>
<sst xmlns="http://schemas.openxmlformats.org/spreadsheetml/2006/main" count="652" uniqueCount="252">
  <si>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</si>
  <si>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</si>
  <si>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</si>
  <si>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</si>
  <si>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</si>
  <si>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</si>
  <si>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</si>
  <si>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</si>
  <si>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</si>
  <si>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</si>
  <si>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</si>
  <si>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</si>
  <si>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</si>
  <si>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</si>
  <si>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</si>
  <si>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</si>
  <si>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</si>
  <si>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</si>
  <si>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</si>
  <si>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</si>
  <si>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</si>
  <si>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</si>
  <si>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</si>
  <si>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</si>
  <si>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</si>
  <si>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</si>
  <si>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</si>
  <si>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</si>
  <si>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</si>
  <si>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</si>
  <si>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</si>
  <si>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</si>
  <si>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</si>
  <si>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</si>
  <si>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</si>
  <si>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</si>
  <si>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</si>
  <si>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</si>
  <si>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</si>
  <si>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</si>
  <si>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</si>
  <si>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</si>
  <si>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</si>
  <si>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</si>
  <si>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</si>
  <si>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</si>
  <si>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</si>
  <si>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</si>
  <si>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</si>
  <si>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</si>
  <si>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</si>
  <si>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</si>
  <si>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</si>
  <si>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</si>
  <si>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</si>
  <si>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</si>
  <si>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</si>
  <si>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</si>
  <si>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</si>
  <si>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</si>
  <si>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</si>
  <si>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</si>
  <si>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</si>
  <si>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</si>
  <si>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</si>
  <si>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</si>
  <si>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</si>
  <si>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</si>
  <si>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</si>
  <si>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</si>
  <si>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</si>
  <si>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</si>
  <si>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</si>
  <si>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</si>
  <si>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</si>
  <si>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</si>
  <si>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</si>
  <si>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</si>
  <si>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</si>
  <si>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</si>
  <si>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</si>
  <si>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</si>
  <si>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</si>
  <si>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</si>
  <si>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</si>
  <si>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</si>
  <si>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</si>
  <si>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</si>
  <si>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</si>
  <si>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</si>
  <si>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</si>
  <si>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</si>
  <si>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</si>
  <si>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</si>
  <si>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</si>
  <si>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</si>
  <si>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</si>
  <si>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</si>
  <si>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</si>
  <si>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</si>
  <si>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</si>
  <si>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</si>
  <si>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</si>
  <si>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</si>
  <si>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</si>
  <si>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</si>
  <si>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</si>
  <si>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</si>
  <si>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</si>
  <si>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</si>
  <si>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</si>
  <si>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</si>
  <si>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</si>
  <si>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</si>
  <si>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</si>
  <si>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</si>
  <si>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</si>
  <si>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</si>
  <si>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</si>
  <si>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</si>
  <si>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</si>
  <si>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</si>
  <si>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</si>
  <si>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</si>
  <si>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</si>
  <si>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</si>
  <si>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</si>
  <si>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</si>
  <si>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</si>
  <si>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</si>
  <si>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</si>
  <si>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</si>
  <si>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</si>
  <si>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</si>
  <si>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</si>
  <si>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</si>
  <si>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</si>
  <si>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</si>
  <si>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</si>
  <si>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</si>
  <si>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</si>
  <si>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</si>
  <si>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</si>
  <si>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</si>
  <si>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</si>
  <si>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</si>
  <si>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</si>
  <si>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</si>
  <si>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</si>
  <si>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</si>
  <si>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</si>
  <si>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</si>
  <si>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</si>
  <si>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</si>
  <si>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</si>
  <si>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</si>
  <si>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</si>
  <si>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</si>
  <si>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</si>
  <si>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</si>
  <si>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</si>
  <si>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</si>
  <si>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</si>
  <si>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</si>
  <si>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</si>
  <si>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</si>
  <si>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</si>
  <si>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</si>
  <si>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</si>
  <si>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</si>
  <si>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</si>
  <si>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</si>
  <si>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X</t>
  </si>
  <si>
    <t>затрат</t>
  </si>
  <si>
    <t xml:space="preserve">formula=RC[-16]+RC[-8]                          </t>
  </si>
  <si>
    <t>осіб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</si>
  <si>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</si>
  <si>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</si>
  <si>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</si>
  <si>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</si>
  <si>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</si>
  <si>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</si>
  <si>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</si>
  <si>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</si>
  <si>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</si>
  <si>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</si>
  <si>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</si>
  <si>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</si>
  <si>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</si>
  <si>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</si>
  <si>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</si>
  <si>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</si>
  <si>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</si>
  <si>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</si>
  <si>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</si>
  <si>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</si>
  <si>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</si>
  <si>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</si>
  <si>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</si>
  <si>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</si>
  <si>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</si>
  <si>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</si>
  <si>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</si>
  <si>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</si>
  <si>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</si>
  <si>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</si>
  <si>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</si>
  <si>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</si>
  <si>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</si>
  <si>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</si>
  <si>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</si>
  <si>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</si>
  <si>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</si>
  <si>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</si>
  <si>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</si>
  <si>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</si>
  <si>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</si>
  <si>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</si>
  <si>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</si>
  <si>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</si>
  <si>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</si>
  <si>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</si>
  <si>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</si>
  <si>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</si>
  <si>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</si>
  <si>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</si>
  <si>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</si>
  <si>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</si>
  <si>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</si>
  <si>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</si>
  <si>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</si>
  <si>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</si>
  <si>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звіт про рейтинг</t>
  </si>
  <si>
    <t>звіт</t>
  </si>
  <si>
    <t>середні витрати на обслуговування одного кредитного договору</t>
  </si>
  <si>
    <t>Повернення кредитів до бюджету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</si>
  <si>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</si>
  <si>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сім`ям та одиноким молодим громадянам на будівництво/реконструкцію/придбання житла</t>
  </si>
  <si>
    <t>Надання інших внутрішніх кредитів</t>
  </si>
  <si>
    <t>Надання довгострокових кредитів молодим сім'ям</t>
  </si>
  <si>
    <t>кількість громадян,які перебувають на обліку</t>
  </si>
  <si>
    <t>кількість укладених договорів, за якими погашають відсотки</t>
  </si>
  <si>
    <t>динаміка росту коштів,наданих для кредитування громадян на будівництво (реконструкцію) та придбання житла порівняно з попереднім роком</t>
  </si>
  <si>
    <t>забезпечення можливості будівництва та придбання житла окремим категоріями громадян.</t>
  </si>
  <si>
    <t>надання кредиту; _x000D_здійснення виплат, повязаних з наданням пільгових довгострокових кредитів на будівництво (придбання) житла</t>
  </si>
  <si>
    <t>кількість укладених договорів, за якими планується здійснювати обслуговування кредитів</t>
  </si>
  <si>
    <t>кількість укладених договорів, за якими планується  здійснювати обслуговування кредитів</t>
  </si>
  <si>
    <t xml:space="preserve"> Конституція України; Бюджетний кодекс; Закон «Про місцеве самоврядування в Україні»; Положення про управління молоді та спорту Хмельницької міської ради»,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 (проєкт програми).</t>
  </si>
  <si>
    <t xml:space="preserve"> проєкт програми</t>
  </si>
  <si>
    <t>Комплексна програма реалізації молодіжної політики та розвитку фізичної культури і спорту у м.Хмельницькому на 2017-2021 роки</t>
  </si>
  <si>
    <t>рішення сесії Хмельницької міської ради №1 від 29.12.2016 року</t>
  </si>
  <si>
    <t xml:space="preserve">  За 2020 рік надано один пільговий довгостроковий кредит молодій сім'ї на будівництво/реконструкцію/придбання житла в сумі 150 600 грн.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</si>
</sst>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20" fillId="0" borderId="0" xfId="0" applyFont="1"/>
    <xf numFmtId="0" fontId="5" fillId="0" borderId="0" xfId="0" applyFont="1"/>
    <xf numFmtId="3" fontId="0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7"/>
  <sheetViews>
    <sheetView tabSelected="1" topLeftCell="A83" zoomScaleNormal="100" workbookViewId="0">
      <selection activeCell="AS31" sqref="AS31:AW31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67" t="s">
        <v>115</v>
      </c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</row>
    <row r="2" spans="1:79" ht="14.25" customHeight="1" x14ac:dyDescent="0.25">
      <c r="A2" s="168" t="s">
        <v>218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</row>
    <row r="4" spans="1:79" ht="14" customHeight="1" x14ac:dyDescent="0.25">
      <c r="A4" s="11" t="s">
        <v>159</v>
      </c>
      <c r="B4" s="169" t="s">
        <v>187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8"/>
      <c r="AH4" s="170">
        <v>11</v>
      </c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8"/>
      <c r="AT4" s="171" t="s">
        <v>192</v>
      </c>
      <c r="AU4" s="170"/>
      <c r="AV4" s="170"/>
      <c r="AW4" s="170"/>
      <c r="AX4" s="170"/>
      <c r="AY4" s="170"/>
      <c r="AZ4" s="170"/>
      <c r="BA4" s="17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7"/>
      <c r="AH5" s="173" t="s">
        <v>161</v>
      </c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7"/>
      <c r="AT5" s="173" t="s">
        <v>157</v>
      </c>
      <c r="AU5" s="173"/>
      <c r="AV5" s="173"/>
      <c r="AW5" s="173"/>
      <c r="AX5" s="173"/>
      <c r="AY5" s="173"/>
      <c r="AZ5" s="173"/>
      <c r="BA5" s="17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4" customHeight="1" x14ac:dyDescent="0.25">
      <c r="A7" s="11" t="s">
        <v>162</v>
      </c>
      <c r="B7" s="169" t="s">
        <v>231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8"/>
      <c r="AH7" s="170">
        <v>111</v>
      </c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5"/>
      <c r="BC7" s="171" t="s">
        <v>192</v>
      </c>
      <c r="BD7" s="170"/>
      <c r="BE7" s="170"/>
      <c r="BF7" s="170"/>
      <c r="BG7" s="170"/>
      <c r="BH7" s="170"/>
      <c r="BI7" s="170"/>
      <c r="BJ7" s="17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172" t="s">
        <v>155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7"/>
      <c r="AH8" s="173" t="s">
        <v>163</v>
      </c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3"/>
      <c r="BC8" s="173" t="s">
        <v>157</v>
      </c>
      <c r="BD8" s="173"/>
      <c r="BE8" s="173"/>
      <c r="BF8" s="173"/>
      <c r="BG8" s="173"/>
      <c r="BH8" s="173"/>
      <c r="BI8" s="173"/>
      <c r="BJ8" s="17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" customHeight="1" x14ac:dyDescent="0.25">
      <c r="A10" s="11" t="s">
        <v>164</v>
      </c>
      <c r="B10" s="170">
        <v>1118821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N10" s="170">
        <v>8821</v>
      </c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5"/>
      <c r="AA10" s="170">
        <v>1060</v>
      </c>
      <c r="AB10" s="170"/>
      <c r="AC10" s="170"/>
      <c r="AD10" s="170"/>
      <c r="AE10" s="170"/>
      <c r="AF10" s="170"/>
      <c r="AG10" s="170"/>
      <c r="AH10" s="170"/>
      <c r="AI10" s="170"/>
      <c r="AJ10" s="15"/>
      <c r="AK10" s="177" t="s">
        <v>236</v>
      </c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20"/>
      <c r="BL10" s="171" t="s">
        <v>193</v>
      </c>
      <c r="BM10" s="170"/>
      <c r="BN10" s="170"/>
      <c r="BO10" s="170"/>
      <c r="BP10" s="170"/>
      <c r="BQ10" s="170"/>
      <c r="BR10" s="170"/>
      <c r="BS10" s="17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173" t="s">
        <v>165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N11" s="173" t="s">
        <v>167</v>
      </c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3"/>
      <c r="AA11" s="178" t="s">
        <v>168</v>
      </c>
      <c r="AB11" s="178"/>
      <c r="AC11" s="178"/>
      <c r="AD11" s="178"/>
      <c r="AE11" s="178"/>
      <c r="AF11" s="178"/>
      <c r="AG11" s="178"/>
      <c r="AH11" s="178"/>
      <c r="AI11" s="178"/>
      <c r="AJ11" s="13"/>
      <c r="AK11" s="179" t="s">
        <v>166</v>
      </c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9"/>
      <c r="BL11" s="173" t="s">
        <v>158</v>
      </c>
      <c r="BM11" s="173"/>
      <c r="BN11" s="173"/>
      <c r="BO11" s="173"/>
      <c r="BP11" s="173"/>
      <c r="BQ11" s="173"/>
      <c r="BR11" s="173"/>
      <c r="BS11" s="17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102" t="s">
        <v>219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</row>
    <row r="14" spans="1:79" ht="14.25" customHeight="1" x14ac:dyDescent="0.25">
      <c r="A14" s="102" t="s">
        <v>148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9" ht="15" customHeight="1" x14ac:dyDescent="0.25">
      <c r="A15" s="174" t="s">
        <v>243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176" t="s">
        <v>149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</row>
    <row r="18" spans="1:79" ht="22.5" customHeight="1" x14ac:dyDescent="0.25">
      <c r="A18" s="174" t="s">
        <v>244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102" t="s">
        <v>150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</row>
    <row r="21" spans="1:79" ht="28" customHeight="1" x14ac:dyDescent="0.25">
      <c r="A21" s="166" t="s">
        <v>247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102" t="s">
        <v>151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</row>
    <row r="24" spans="1:79" ht="14.25" customHeight="1" x14ac:dyDescent="0.25">
      <c r="A24" s="162" t="s">
        <v>204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</row>
    <row r="25" spans="1:79" ht="15" customHeight="1" x14ac:dyDescent="0.25">
      <c r="A25" s="103" t="s">
        <v>194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</row>
    <row r="26" spans="1:79" ht="23.15" customHeight="1" x14ac:dyDescent="0.25">
      <c r="A26" s="128" t="s">
        <v>2</v>
      </c>
      <c r="B26" s="129"/>
      <c r="C26" s="129"/>
      <c r="D26" s="134"/>
      <c r="E26" s="128" t="s">
        <v>19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31" t="s">
        <v>195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198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205</v>
      </c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</row>
    <row r="27" spans="1:79" ht="54.75" customHeight="1" x14ac:dyDescent="0.25">
      <c r="A27" s="132"/>
      <c r="B27" s="133"/>
      <c r="C27" s="133"/>
      <c r="D27" s="136"/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64" t="s">
        <v>116</v>
      </c>
      <c r="AF27" s="122"/>
      <c r="AG27" s="122"/>
      <c r="AH27" s="123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64" t="s">
        <v>116</v>
      </c>
      <c r="AY27" s="122"/>
      <c r="AZ27" s="122"/>
      <c r="BA27" s="123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64" t="s">
        <v>116</v>
      </c>
      <c r="BR27" s="122"/>
      <c r="BS27" s="122"/>
      <c r="BT27" s="123"/>
      <c r="BU27" s="77" t="s">
        <v>97</v>
      </c>
      <c r="BV27" s="78"/>
      <c r="BW27" s="78"/>
      <c r="BX27" s="78"/>
      <c r="BY27" s="79"/>
    </row>
    <row r="28" spans="1:79" ht="15" customHeight="1" x14ac:dyDescent="0.25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5">
      <c r="A29" s="74" t="s">
        <v>56</v>
      </c>
      <c r="B29" s="75"/>
      <c r="C29" s="75"/>
      <c r="D29" s="76"/>
      <c r="E29" s="74" t="s">
        <v>57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163" t="s">
        <v>65</v>
      </c>
      <c r="V29" s="164"/>
      <c r="W29" s="164"/>
      <c r="X29" s="164"/>
      <c r="Y29" s="165"/>
      <c r="Z29" s="163" t="s">
        <v>66</v>
      </c>
      <c r="AA29" s="164"/>
      <c r="AB29" s="164"/>
      <c r="AC29" s="164"/>
      <c r="AD29" s="165"/>
      <c r="AE29" s="74" t="s">
        <v>91</v>
      </c>
      <c r="AF29" s="75"/>
      <c r="AG29" s="75"/>
      <c r="AH29" s="76"/>
      <c r="AI29" s="84" t="s">
        <v>170</v>
      </c>
      <c r="AJ29" s="85"/>
      <c r="AK29" s="85"/>
      <c r="AL29" s="85"/>
      <c r="AM29" s="86"/>
      <c r="AN29" s="74" t="s">
        <v>67</v>
      </c>
      <c r="AO29" s="75"/>
      <c r="AP29" s="75"/>
      <c r="AQ29" s="75"/>
      <c r="AR29" s="76"/>
      <c r="AS29" s="74" t="s">
        <v>68</v>
      </c>
      <c r="AT29" s="75"/>
      <c r="AU29" s="75"/>
      <c r="AV29" s="75"/>
      <c r="AW29" s="76"/>
      <c r="AX29" s="74" t="s">
        <v>92</v>
      </c>
      <c r="AY29" s="75"/>
      <c r="AZ29" s="75"/>
      <c r="BA29" s="76"/>
      <c r="BB29" s="84" t="s">
        <v>170</v>
      </c>
      <c r="BC29" s="85"/>
      <c r="BD29" s="85"/>
      <c r="BE29" s="85"/>
      <c r="BF29" s="86"/>
      <c r="BG29" s="74" t="s">
        <v>58</v>
      </c>
      <c r="BH29" s="75"/>
      <c r="BI29" s="75"/>
      <c r="BJ29" s="75"/>
      <c r="BK29" s="76"/>
      <c r="BL29" s="74" t="s">
        <v>59</v>
      </c>
      <c r="BM29" s="75"/>
      <c r="BN29" s="75"/>
      <c r="BO29" s="75"/>
      <c r="BP29" s="76"/>
      <c r="BQ29" s="74" t="s">
        <v>93</v>
      </c>
      <c r="BR29" s="75"/>
      <c r="BS29" s="75"/>
      <c r="BT29" s="76"/>
      <c r="BU29" s="84" t="s">
        <v>170</v>
      </c>
      <c r="BV29" s="85"/>
      <c r="BW29" s="85"/>
      <c r="BX29" s="85"/>
      <c r="BY29" s="86"/>
      <c r="CA29" t="s">
        <v>21</v>
      </c>
    </row>
    <row r="30" spans="1:79" s="25" customFormat="1" ht="16.5" hidden="1" customHeight="1" x14ac:dyDescent="0.25">
      <c r="A30" s="45"/>
      <c r="B30" s="46"/>
      <c r="C30" s="46"/>
      <c r="D30" s="47"/>
      <c r="E30" s="90" t="s">
        <v>235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30" t="s">
        <v>172</v>
      </c>
      <c r="V30" s="30"/>
      <c r="W30" s="30"/>
      <c r="X30" s="30"/>
      <c r="Y30" s="30"/>
      <c r="Z30" s="30">
        <v>0</v>
      </c>
      <c r="AA30" s="30"/>
      <c r="AB30" s="30"/>
      <c r="AC30" s="30"/>
      <c r="AD30" s="30"/>
      <c r="AE30" s="87">
        <v>0</v>
      </c>
      <c r="AF30" s="88"/>
      <c r="AG30" s="88"/>
      <c r="AH30" s="89"/>
      <c r="AI30" s="87">
        <f>IF(ISNUMBER(U30),U30,0)+IF(ISNUMBER(Z30),Z30,0)</f>
        <v>0</v>
      </c>
      <c r="AJ30" s="88"/>
      <c r="AK30" s="88"/>
      <c r="AL30" s="88"/>
      <c r="AM30" s="89"/>
      <c r="AN30" s="87" t="s">
        <v>172</v>
      </c>
      <c r="AO30" s="88"/>
      <c r="AP30" s="88"/>
      <c r="AQ30" s="88"/>
      <c r="AR30" s="89"/>
      <c r="AS30" s="87">
        <v>123742</v>
      </c>
      <c r="AT30" s="88"/>
      <c r="AU30" s="88"/>
      <c r="AV30" s="88"/>
      <c r="AW30" s="89"/>
      <c r="AX30" s="87">
        <v>0</v>
      </c>
      <c r="AY30" s="88"/>
      <c r="AZ30" s="88"/>
      <c r="BA30" s="89"/>
      <c r="BB30" s="87">
        <f>IF(ISNUMBER(AN30),AN30,0)+IF(ISNUMBER(AS30),AS30,0)</f>
        <v>123742</v>
      </c>
      <c r="BC30" s="88"/>
      <c r="BD30" s="88"/>
      <c r="BE30" s="88"/>
      <c r="BF30" s="89"/>
      <c r="BG30" s="87" t="s">
        <v>172</v>
      </c>
      <c r="BH30" s="88"/>
      <c r="BI30" s="88"/>
      <c r="BJ30" s="88"/>
      <c r="BK30" s="89"/>
      <c r="BL30" s="87">
        <v>150000</v>
      </c>
      <c r="BM30" s="88"/>
      <c r="BN30" s="88"/>
      <c r="BO30" s="88"/>
      <c r="BP30" s="89"/>
      <c r="BQ30" s="87">
        <v>0</v>
      </c>
      <c r="BR30" s="88"/>
      <c r="BS30" s="88"/>
      <c r="BT30" s="89"/>
      <c r="BU30" s="87">
        <f>IF(ISNUMBER(BG30),BG30,0)+IF(ISNUMBER(BL30),BL30,0)</f>
        <v>150000</v>
      </c>
      <c r="BV30" s="88"/>
      <c r="BW30" s="88"/>
      <c r="BX30" s="88"/>
      <c r="BY30" s="89"/>
      <c r="CA30" s="25" t="s">
        <v>22</v>
      </c>
    </row>
    <row r="31" spans="1:79" s="25" customFormat="1" ht="55" customHeight="1" x14ac:dyDescent="0.25">
      <c r="A31" s="45">
        <v>8821</v>
      </c>
      <c r="B31" s="46"/>
      <c r="C31" s="46"/>
      <c r="D31" s="47"/>
      <c r="E31" s="90" t="s">
        <v>236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30">
        <v>0</v>
      </c>
      <c r="V31" s="30"/>
      <c r="W31" s="30"/>
      <c r="X31" s="30"/>
      <c r="Y31" s="30"/>
      <c r="Z31" s="30">
        <v>150600</v>
      </c>
      <c r="AA31" s="30"/>
      <c r="AB31" s="30"/>
      <c r="AC31" s="30"/>
      <c r="AD31" s="30"/>
      <c r="AE31" s="87">
        <v>0</v>
      </c>
      <c r="AF31" s="88"/>
      <c r="AG31" s="88"/>
      <c r="AH31" s="89"/>
      <c r="AI31" s="87">
        <f>IF(ISNUMBER(U31),U31,0)+IF(ISNUMBER(Z31),Z31,0)</f>
        <v>150600</v>
      </c>
      <c r="AJ31" s="88"/>
      <c r="AK31" s="88"/>
      <c r="AL31" s="88"/>
      <c r="AM31" s="89"/>
      <c r="AN31" s="87">
        <v>200000</v>
      </c>
      <c r="AO31" s="88"/>
      <c r="AP31" s="88"/>
      <c r="AQ31" s="88"/>
      <c r="AR31" s="89"/>
      <c r="AS31" s="87">
        <v>223742</v>
      </c>
      <c r="AT31" s="88"/>
      <c r="AU31" s="88"/>
      <c r="AV31" s="88"/>
      <c r="AW31" s="89"/>
      <c r="AX31" s="87">
        <v>0</v>
      </c>
      <c r="AY31" s="88"/>
      <c r="AZ31" s="88"/>
      <c r="BA31" s="89"/>
      <c r="BB31" s="87">
        <f>IF(ISNUMBER(AN31),AN31,0)+IF(ISNUMBER(AS31),AS31,0)</f>
        <v>423742</v>
      </c>
      <c r="BC31" s="88"/>
      <c r="BD31" s="88"/>
      <c r="BE31" s="88"/>
      <c r="BF31" s="89"/>
      <c r="BG31" s="87">
        <v>500000</v>
      </c>
      <c r="BH31" s="88"/>
      <c r="BI31" s="88"/>
      <c r="BJ31" s="88"/>
      <c r="BK31" s="89"/>
      <c r="BL31" s="87">
        <v>150000</v>
      </c>
      <c r="BM31" s="88"/>
      <c r="BN31" s="88"/>
      <c r="BO31" s="88"/>
      <c r="BP31" s="89"/>
      <c r="BQ31" s="87">
        <v>0</v>
      </c>
      <c r="BR31" s="88"/>
      <c r="BS31" s="88"/>
      <c r="BT31" s="89"/>
      <c r="BU31" s="87">
        <f>IF(ISNUMBER(BG31),BG31,0)+IF(ISNUMBER(BL31),BL31,0)</f>
        <v>650000</v>
      </c>
      <c r="BV31" s="88"/>
      <c r="BW31" s="88"/>
      <c r="BX31" s="88"/>
      <c r="BY31" s="89"/>
    </row>
    <row r="32" spans="1:79" s="25" customFormat="1" ht="2" hidden="1" customHeight="1" x14ac:dyDescent="0.25">
      <c r="A32" s="45">
        <v>8822</v>
      </c>
      <c r="B32" s="46"/>
      <c r="C32" s="46"/>
      <c r="D32" s="47"/>
      <c r="E32" s="90" t="s">
        <v>237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30" t="s">
        <v>172</v>
      </c>
      <c r="V32" s="30"/>
      <c r="W32" s="30"/>
      <c r="X32" s="30"/>
      <c r="Y32" s="30"/>
      <c r="Z32" s="30">
        <v>0</v>
      </c>
      <c r="AA32" s="30"/>
      <c r="AB32" s="30"/>
      <c r="AC32" s="30"/>
      <c r="AD32" s="30"/>
      <c r="AE32" s="87">
        <v>0</v>
      </c>
      <c r="AF32" s="88"/>
      <c r="AG32" s="88"/>
      <c r="AH32" s="89"/>
      <c r="AI32" s="87">
        <f>IF(ISNUMBER(U32),U32,0)+IF(ISNUMBER(Z32),Z32,0)</f>
        <v>0</v>
      </c>
      <c r="AJ32" s="88"/>
      <c r="AK32" s="88"/>
      <c r="AL32" s="88"/>
      <c r="AM32" s="89"/>
      <c r="AN32" s="87" t="s">
        <v>172</v>
      </c>
      <c r="AO32" s="88"/>
      <c r="AP32" s="88"/>
      <c r="AQ32" s="88"/>
      <c r="AR32" s="89"/>
      <c r="AS32" s="87">
        <v>123742</v>
      </c>
      <c r="AT32" s="88"/>
      <c r="AU32" s="88"/>
      <c r="AV32" s="88"/>
      <c r="AW32" s="89"/>
      <c r="AX32" s="87">
        <v>0</v>
      </c>
      <c r="AY32" s="88"/>
      <c r="AZ32" s="88"/>
      <c r="BA32" s="89"/>
      <c r="BB32" s="87">
        <f>IF(ISNUMBER(AN32),AN32,0)+IF(ISNUMBER(AS32),AS32,0)</f>
        <v>123742</v>
      </c>
      <c r="BC32" s="88"/>
      <c r="BD32" s="88"/>
      <c r="BE32" s="88"/>
      <c r="BF32" s="89"/>
      <c r="BG32" s="87" t="s">
        <v>172</v>
      </c>
      <c r="BH32" s="88"/>
      <c r="BI32" s="88"/>
      <c r="BJ32" s="88"/>
      <c r="BK32" s="89"/>
      <c r="BL32" s="87">
        <v>150000</v>
      </c>
      <c r="BM32" s="88"/>
      <c r="BN32" s="88"/>
      <c r="BO32" s="88"/>
      <c r="BP32" s="89"/>
      <c r="BQ32" s="87">
        <v>0</v>
      </c>
      <c r="BR32" s="88"/>
      <c r="BS32" s="88"/>
      <c r="BT32" s="89"/>
      <c r="BU32" s="87">
        <f>IF(ISNUMBER(BG32),BG32,0)+IF(ISNUMBER(BL32),BL32,0)</f>
        <v>150000</v>
      </c>
      <c r="BV32" s="88"/>
      <c r="BW32" s="88"/>
      <c r="BX32" s="88"/>
      <c r="BY32" s="89"/>
    </row>
    <row r="33" spans="1:79" s="6" customFormat="1" ht="15.5" customHeight="1" x14ac:dyDescent="0.25">
      <c r="A33" s="33"/>
      <c r="B33" s="34"/>
      <c r="C33" s="34"/>
      <c r="D33" s="70"/>
      <c r="E33" s="35" t="s">
        <v>147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40">
        <v>0</v>
      </c>
      <c r="V33" s="40"/>
      <c r="W33" s="40"/>
      <c r="X33" s="40"/>
      <c r="Y33" s="40"/>
      <c r="Z33" s="40">
        <f>Z31</f>
        <v>150600</v>
      </c>
      <c r="AA33" s="40"/>
      <c r="AB33" s="40"/>
      <c r="AC33" s="40"/>
      <c r="AD33" s="40"/>
      <c r="AE33" s="71">
        <v>0</v>
      </c>
      <c r="AF33" s="72"/>
      <c r="AG33" s="72"/>
      <c r="AH33" s="73"/>
      <c r="AI33" s="71">
        <f>IF(ISNUMBER(U33),U33,0)+IF(ISNUMBER(Z33),Z33,0)</f>
        <v>150600</v>
      </c>
      <c r="AJ33" s="72"/>
      <c r="AK33" s="72"/>
      <c r="AL33" s="72"/>
      <c r="AM33" s="73"/>
      <c r="AN33" s="71">
        <v>200000</v>
      </c>
      <c r="AO33" s="72"/>
      <c r="AP33" s="72"/>
      <c r="AQ33" s="72"/>
      <c r="AR33" s="73"/>
      <c r="AS33" s="71">
        <f>AS31</f>
        <v>223742</v>
      </c>
      <c r="AT33" s="72"/>
      <c r="AU33" s="72"/>
      <c r="AV33" s="72"/>
      <c r="AW33" s="73"/>
      <c r="AX33" s="71">
        <v>0</v>
      </c>
      <c r="AY33" s="72"/>
      <c r="AZ33" s="72"/>
      <c r="BA33" s="73"/>
      <c r="BB33" s="71">
        <f>IF(ISNUMBER(AN33),AN33,0)+IF(ISNUMBER(AS33),AS33,0)</f>
        <v>423742</v>
      </c>
      <c r="BC33" s="72"/>
      <c r="BD33" s="72"/>
      <c r="BE33" s="72"/>
      <c r="BF33" s="73"/>
      <c r="BG33" s="71">
        <f>BG31</f>
        <v>500000</v>
      </c>
      <c r="BH33" s="72"/>
      <c r="BI33" s="72"/>
      <c r="BJ33" s="72"/>
      <c r="BK33" s="73"/>
      <c r="BL33" s="71">
        <v>150000</v>
      </c>
      <c r="BM33" s="72"/>
      <c r="BN33" s="72"/>
      <c r="BO33" s="72"/>
      <c r="BP33" s="73"/>
      <c r="BQ33" s="71">
        <v>0</v>
      </c>
      <c r="BR33" s="72"/>
      <c r="BS33" s="72"/>
      <c r="BT33" s="73"/>
      <c r="BU33" s="71">
        <f>IF(ISNUMBER(BG33),BG33,0)+IF(ISNUMBER(BL33),BL33,0)</f>
        <v>650000</v>
      </c>
      <c r="BV33" s="72"/>
      <c r="BW33" s="72"/>
      <c r="BX33" s="72"/>
      <c r="BY33" s="73"/>
    </row>
    <row r="35" spans="1:79" ht="14.25" customHeight="1" x14ac:dyDescent="0.25">
      <c r="A35" s="162" t="s">
        <v>220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</row>
    <row r="36" spans="1:79" ht="15" customHeight="1" x14ac:dyDescent="0.25">
      <c r="A36" s="112" t="s">
        <v>194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</row>
    <row r="37" spans="1:79" ht="22.5" customHeight="1" x14ac:dyDescent="0.25">
      <c r="A37" s="128" t="s">
        <v>2</v>
      </c>
      <c r="B37" s="129"/>
      <c r="C37" s="129"/>
      <c r="D37" s="134"/>
      <c r="E37" s="128" t="s">
        <v>19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4"/>
      <c r="X37" s="77" t="s">
        <v>216</v>
      </c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31" t="s">
        <v>221</v>
      </c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</row>
    <row r="38" spans="1:79" ht="36" customHeight="1" x14ac:dyDescent="0.25">
      <c r="A38" s="132"/>
      <c r="B38" s="133"/>
      <c r="C38" s="133"/>
      <c r="D38" s="136"/>
      <c r="E38" s="132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6"/>
      <c r="X38" s="31" t="s">
        <v>4</v>
      </c>
      <c r="Y38" s="31"/>
      <c r="Z38" s="31"/>
      <c r="AA38" s="31"/>
      <c r="AB38" s="31"/>
      <c r="AC38" s="31" t="s">
        <v>3</v>
      </c>
      <c r="AD38" s="31"/>
      <c r="AE38" s="31"/>
      <c r="AF38" s="31"/>
      <c r="AG38" s="31"/>
      <c r="AH38" s="64" t="s">
        <v>116</v>
      </c>
      <c r="AI38" s="122"/>
      <c r="AJ38" s="122"/>
      <c r="AK38" s="122"/>
      <c r="AL38" s="123"/>
      <c r="AM38" s="77" t="s">
        <v>5</v>
      </c>
      <c r="AN38" s="78"/>
      <c r="AO38" s="78"/>
      <c r="AP38" s="78"/>
      <c r="AQ38" s="79"/>
      <c r="AR38" s="77" t="s">
        <v>4</v>
      </c>
      <c r="AS38" s="78"/>
      <c r="AT38" s="78"/>
      <c r="AU38" s="78"/>
      <c r="AV38" s="79"/>
      <c r="AW38" s="77" t="s">
        <v>3</v>
      </c>
      <c r="AX38" s="78"/>
      <c r="AY38" s="78"/>
      <c r="AZ38" s="78"/>
      <c r="BA38" s="79"/>
      <c r="BB38" s="64" t="s">
        <v>116</v>
      </c>
      <c r="BC38" s="122"/>
      <c r="BD38" s="122"/>
      <c r="BE38" s="122"/>
      <c r="BF38" s="123"/>
      <c r="BG38" s="77" t="s">
        <v>96</v>
      </c>
      <c r="BH38" s="78"/>
      <c r="BI38" s="78"/>
      <c r="BJ38" s="78"/>
      <c r="BK38" s="79"/>
    </row>
    <row r="39" spans="1:79" ht="15" customHeight="1" x14ac:dyDescent="0.25">
      <c r="A39" s="77">
        <v>1</v>
      </c>
      <c r="B39" s="78"/>
      <c r="C39" s="78"/>
      <c r="D39" s="79"/>
      <c r="E39" s="77">
        <v>2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31">
        <v>3</v>
      </c>
      <c r="Y39" s="31"/>
      <c r="Z39" s="31"/>
      <c r="AA39" s="31"/>
      <c r="AB39" s="31"/>
      <c r="AC39" s="31">
        <v>4</v>
      </c>
      <c r="AD39" s="31"/>
      <c r="AE39" s="31"/>
      <c r="AF39" s="31"/>
      <c r="AG39" s="31"/>
      <c r="AH39" s="31">
        <v>5</v>
      </c>
      <c r="AI39" s="31"/>
      <c r="AJ39" s="31"/>
      <c r="AK39" s="31"/>
      <c r="AL39" s="31"/>
      <c r="AM39" s="31">
        <v>6</v>
      </c>
      <c r="AN39" s="31"/>
      <c r="AO39" s="31"/>
      <c r="AP39" s="31"/>
      <c r="AQ39" s="31"/>
      <c r="AR39" s="77">
        <v>7</v>
      </c>
      <c r="AS39" s="78"/>
      <c r="AT39" s="78"/>
      <c r="AU39" s="78"/>
      <c r="AV39" s="79"/>
      <c r="AW39" s="77">
        <v>8</v>
      </c>
      <c r="AX39" s="78"/>
      <c r="AY39" s="78"/>
      <c r="AZ39" s="78"/>
      <c r="BA39" s="79"/>
      <c r="BB39" s="77">
        <v>9</v>
      </c>
      <c r="BC39" s="78"/>
      <c r="BD39" s="78"/>
      <c r="BE39" s="78"/>
      <c r="BF39" s="79"/>
      <c r="BG39" s="77">
        <v>10</v>
      </c>
      <c r="BH39" s="78"/>
      <c r="BI39" s="78"/>
      <c r="BJ39" s="78"/>
      <c r="BK39" s="79"/>
    </row>
    <row r="40" spans="1:79" ht="20.25" hidden="1" customHeight="1" x14ac:dyDescent="0.25">
      <c r="A40" s="74" t="s">
        <v>56</v>
      </c>
      <c r="B40" s="75"/>
      <c r="C40" s="75"/>
      <c r="D40" s="76"/>
      <c r="E40" s="74" t="s">
        <v>57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39" t="s">
        <v>60</v>
      </c>
      <c r="Y40" s="39"/>
      <c r="Z40" s="39"/>
      <c r="AA40" s="39"/>
      <c r="AB40" s="39"/>
      <c r="AC40" s="39" t="s">
        <v>61</v>
      </c>
      <c r="AD40" s="39"/>
      <c r="AE40" s="39"/>
      <c r="AF40" s="39"/>
      <c r="AG40" s="39"/>
      <c r="AH40" s="74" t="s">
        <v>94</v>
      </c>
      <c r="AI40" s="75"/>
      <c r="AJ40" s="75"/>
      <c r="AK40" s="75"/>
      <c r="AL40" s="76"/>
      <c r="AM40" s="84" t="s">
        <v>171</v>
      </c>
      <c r="AN40" s="85"/>
      <c r="AO40" s="85"/>
      <c r="AP40" s="85"/>
      <c r="AQ40" s="86"/>
      <c r="AR40" s="74" t="s">
        <v>62</v>
      </c>
      <c r="AS40" s="75"/>
      <c r="AT40" s="75"/>
      <c r="AU40" s="75"/>
      <c r="AV40" s="76"/>
      <c r="AW40" s="74" t="s">
        <v>63</v>
      </c>
      <c r="AX40" s="75"/>
      <c r="AY40" s="75"/>
      <c r="AZ40" s="75"/>
      <c r="BA40" s="76"/>
      <c r="BB40" s="74" t="s">
        <v>95</v>
      </c>
      <c r="BC40" s="75"/>
      <c r="BD40" s="75"/>
      <c r="BE40" s="75"/>
      <c r="BF40" s="76"/>
      <c r="BG40" s="84" t="s">
        <v>171</v>
      </c>
      <c r="BH40" s="85"/>
      <c r="BI40" s="85"/>
      <c r="BJ40" s="85"/>
      <c r="BK40" s="86"/>
      <c r="CA40" t="s">
        <v>23</v>
      </c>
    </row>
    <row r="41" spans="1:79" s="25" customFormat="1" ht="12.75" hidden="1" customHeight="1" x14ac:dyDescent="0.25">
      <c r="A41" s="45"/>
      <c r="B41" s="46"/>
      <c r="C41" s="46"/>
      <c r="D41" s="47"/>
      <c r="E41" s="51" t="s">
        <v>235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87" t="s">
        <v>172</v>
      </c>
      <c r="Y41" s="88"/>
      <c r="Z41" s="88"/>
      <c r="AA41" s="88"/>
      <c r="AB41" s="89"/>
      <c r="AC41" s="87">
        <v>150000</v>
      </c>
      <c r="AD41" s="88"/>
      <c r="AE41" s="88"/>
      <c r="AF41" s="88"/>
      <c r="AG41" s="89"/>
      <c r="AH41" s="87">
        <v>0</v>
      </c>
      <c r="AI41" s="88"/>
      <c r="AJ41" s="88"/>
      <c r="AK41" s="88"/>
      <c r="AL41" s="89"/>
      <c r="AM41" s="87">
        <f>IF(ISNUMBER(X41),X41,0)+IF(ISNUMBER(AC41),AC41,0)</f>
        <v>150000</v>
      </c>
      <c r="AN41" s="88"/>
      <c r="AO41" s="88"/>
      <c r="AP41" s="88"/>
      <c r="AQ41" s="89"/>
      <c r="AR41" s="87" t="s">
        <v>172</v>
      </c>
      <c r="AS41" s="88"/>
      <c r="AT41" s="88"/>
      <c r="AU41" s="88"/>
      <c r="AV41" s="89"/>
      <c r="AW41" s="87">
        <v>150000</v>
      </c>
      <c r="AX41" s="88"/>
      <c r="AY41" s="88"/>
      <c r="AZ41" s="88"/>
      <c r="BA41" s="89"/>
      <c r="BB41" s="87">
        <v>0</v>
      </c>
      <c r="BC41" s="88"/>
      <c r="BD41" s="88"/>
      <c r="BE41" s="88"/>
      <c r="BF41" s="89"/>
      <c r="BG41" s="30">
        <f>IF(ISNUMBER(AR41),AR41,0)+IF(ISNUMBER(AW41),AW41,0)</f>
        <v>150000</v>
      </c>
      <c r="BH41" s="30"/>
      <c r="BI41" s="30"/>
      <c r="BJ41" s="30"/>
      <c r="BK41" s="30"/>
      <c r="CA41" s="25" t="s">
        <v>24</v>
      </c>
    </row>
    <row r="42" spans="1:79" s="25" customFormat="1" ht="47" customHeight="1" x14ac:dyDescent="0.25">
      <c r="A42" s="45">
        <v>8821</v>
      </c>
      <c r="B42" s="46"/>
      <c r="C42" s="46"/>
      <c r="D42" s="47"/>
      <c r="E42" s="90" t="s">
        <v>236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2"/>
      <c r="X42" s="87">
        <v>550000</v>
      </c>
      <c r="Y42" s="88"/>
      <c r="Z42" s="88"/>
      <c r="AA42" s="88"/>
      <c r="AB42" s="89"/>
      <c r="AC42" s="87">
        <v>150000</v>
      </c>
      <c r="AD42" s="88"/>
      <c r="AE42" s="88"/>
      <c r="AF42" s="88"/>
      <c r="AG42" s="89"/>
      <c r="AH42" s="87">
        <v>0</v>
      </c>
      <c r="AI42" s="88"/>
      <c r="AJ42" s="88"/>
      <c r="AK42" s="88"/>
      <c r="AL42" s="89"/>
      <c r="AM42" s="87">
        <f>IF(ISNUMBER(X42),X42,0)+IF(ISNUMBER(AC42),AC42,0)</f>
        <v>700000</v>
      </c>
      <c r="AN42" s="88"/>
      <c r="AO42" s="88"/>
      <c r="AP42" s="88"/>
      <c r="AQ42" s="89"/>
      <c r="AR42" s="87">
        <v>600000</v>
      </c>
      <c r="AS42" s="88"/>
      <c r="AT42" s="88"/>
      <c r="AU42" s="88"/>
      <c r="AV42" s="89"/>
      <c r="AW42" s="87">
        <v>150000</v>
      </c>
      <c r="AX42" s="88"/>
      <c r="AY42" s="88"/>
      <c r="AZ42" s="88"/>
      <c r="BA42" s="89"/>
      <c r="BB42" s="87">
        <v>0</v>
      </c>
      <c r="BC42" s="88"/>
      <c r="BD42" s="88"/>
      <c r="BE42" s="88"/>
      <c r="BF42" s="89"/>
      <c r="BG42" s="30">
        <f>IF(ISNUMBER(AR42),AR42,0)+IF(ISNUMBER(AW42),AW42,0)</f>
        <v>750000</v>
      </c>
      <c r="BH42" s="30"/>
      <c r="BI42" s="30"/>
      <c r="BJ42" s="30"/>
      <c r="BK42" s="30"/>
    </row>
    <row r="43" spans="1:79" s="25" customFormat="1" ht="45.5" hidden="1" customHeight="1" x14ac:dyDescent="0.25">
      <c r="A43" s="45">
        <v>8822</v>
      </c>
      <c r="B43" s="46"/>
      <c r="C43" s="46"/>
      <c r="D43" s="47"/>
      <c r="E43" s="90" t="s">
        <v>237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2"/>
      <c r="X43" s="87" t="s">
        <v>172</v>
      </c>
      <c r="Y43" s="88"/>
      <c r="Z43" s="88"/>
      <c r="AA43" s="88"/>
      <c r="AB43" s="89"/>
      <c r="AC43" s="87">
        <v>150000</v>
      </c>
      <c r="AD43" s="88"/>
      <c r="AE43" s="88"/>
      <c r="AF43" s="88"/>
      <c r="AG43" s="89"/>
      <c r="AH43" s="87">
        <v>0</v>
      </c>
      <c r="AI43" s="88"/>
      <c r="AJ43" s="88"/>
      <c r="AK43" s="88"/>
      <c r="AL43" s="89"/>
      <c r="AM43" s="87">
        <f>IF(ISNUMBER(X43),X43,0)+IF(ISNUMBER(AC43),AC43,0)</f>
        <v>150000</v>
      </c>
      <c r="AN43" s="88"/>
      <c r="AO43" s="88"/>
      <c r="AP43" s="88"/>
      <c r="AQ43" s="89"/>
      <c r="AR43" s="87" t="s">
        <v>172</v>
      </c>
      <c r="AS43" s="88"/>
      <c r="AT43" s="88"/>
      <c r="AU43" s="88"/>
      <c r="AV43" s="89"/>
      <c r="AW43" s="87">
        <v>150000</v>
      </c>
      <c r="AX43" s="88"/>
      <c r="AY43" s="88"/>
      <c r="AZ43" s="88"/>
      <c r="BA43" s="89"/>
      <c r="BB43" s="87">
        <v>0</v>
      </c>
      <c r="BC43" s="88"/>
      <c r="BD43" s="88"/>
      <c r="BE43" s="88"/>
      <c r="BF43" s="89"/>
      <c r="BG43" s="30">
        <f>IF(ISNUMBER(AR43),AR43,0)+IF(ISNUMBER(AW43),AW43,0)</f>
        <v>150000</v>
      </c>
      <c r="BH43" s="30"/>
      <c r="BI43" s="30"/>
      <c r="BJ43" s="30"/>
      <c r="BK43" s="30"/>
    </row>
    <row r="44" spans="1:79" s="6" customFormat="1" ht="12.75" customHeight="1" x14ac:dyDescent="0.25">
      <c r="A44" s="33"/>
      <c r="B44" s="34"/>
      <c r="C44" s="34"/>
      <c r="D44" s="70"/>
      <c r="E44" s="35" t="s">
        <v>147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71">
        <f>X42</f>
        <v>550000</v>
      </c>
      <c r="Y44" s="72"/>
      <c r="Z44" s="72"/>
      <c r="AA44" s="72"/>
      <c r="AB44" s="73"/>
      <c r="AC44" s="71">
        <v>150000</v>
      </c>
      <c r="AD44" s="72"/>
      <c r="AE44" s="72"/>
      <c r="AF44" s="72"/>
      <c r="AG44" s="73"/>
      <c r="AH44" s="71">
        <v>0</v>
      </c>
      <c r="AI44" s="72"/>
      <c r="AJ44" s="72"/>
      <c r="AK44" s="72"/>
      <c r="AL44" s="73"/>
      <c r="AM44" s="71">
        <f>IF(ISNUMBER(X44),X44,0)+IF(ISNUMBER(AC44),AC44,0)</f>
        <v>700000</v>
      </c>
      <c r="AN44" s="72"/>
      <c r="AO44" s="72"/>
      <c r="AP44" s="72"/>
      <c r="AQ44" s="73"/>
      <c r="AR44" s="71">
        <f>AR42</f>
        <v>600000</v>
      </c>
      <c r="AS44" s="72"/>
      <c r="AT44" s="72"/>
      <c r="AU44" s="72"/>
      <c r="AV44" s="73"/>
      <c r="AW44" s="71">
        <v>150000</v>
      </c>
      <c r="AX44" s="72"/>
      <c r="AY44" s="72"/>
      <c r="AZ44" s="72"/>
      <c r="BA44" s="73"/>
      <c r="BB44" s="71">
        <v>0</v>
      </c>
      <c r="BC44" s="72"/>
      <c r="BD44" s="72"/>
      <c r="BE44" s="72"/>
      <c r="BF44" s="73"/>
      <c r="BG44" s="40">
        <f>IF(ISNUMBER(AR44),AR44,0)+IF(ISNUMBER(AW44),AW44,0)</f>
        <v>750000</v>
      </c>
      <c r="BH44" s="40"/>
      <c r="BI44" s="40"/>
      <c r="BJ44" s="40"/>
      <c r="BK44" s="40"/>
    </row>
    <row r="45" spans="1:79" s="4" customFormat="1" ht="12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6" spans="1:79" hidden="1" x14ac:dyDescent="0.25"/>
    <row r="47" spans="1:79" s="3" customFormat="1" ht="14.25" customHeight="1" x14ac:dyDescent="0.25">
      <c r="A47" s="102" t="s">
        <v>117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9"/>
    </row>
    <row r="48" spans="1:79" ht="14.25" customHeight="1" x14ac:dyDescent="0.25">
      <c r="A48" s="102" t="s">
        <v>206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</row>
    <row r="49" spans="1:79" ht="15" customHeight="1" x14ac:dyDescent="0.25">
      <c r="A49" s="103" t="s">
        <v>194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</row>
    <row r="50" spans="1:79" ht="23.15" customHeight="1" x14ac:dyDescent="0.25">
      <c r="A50" s="142" t="s">
        <v>118</v>
      </c>
      <c r="B50" s="143"/>
      <c r="C50" s="143"/>
      <c r="D50" s="144"/>
      <c r="E50" s="31" t="s">
        <v>19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77" t="s">
        <v>195</v>
      </c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9"/>
      <c r="AN50" s="77" t="s">
        <v>198</v>
      </c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9"/>
      <c r="BG50" s="77" t="s">
        <v>205</v>
      </c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9"/>
    </row>
    <row r="51" spans="1:79" ht="48.75" customHeight="1" x14ac:dyDescent="0.25">
      <c r="A51" s="145"/>
      <c r="B51" s="146"/>
      <c r="C51" s="146"/>
      <c r="D51" s="147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77" t="s">
        <v>4</v>
      </c>
      <c r="V51" s="78"/>
      <c r="W51" s="78"/>
      <c r="X51" s="78"/>
      <c r="Y51" s="79"/>
      <c r="Z51" s="77" t="s">
        <v>3</v>
      </c>
      <c r="AA51" s="78"/>
      <c r="AB51" s="78"/>
      <c r="AC51" s="78"/>
      <c r="AD51" s="79"/>
      <c r="AE51" s="64" t="s">
        <v>116</v>
      </c>
      <c r="AF51" s="122"/>
      <c r="AG51" s="122"/>
      <c r="AH51" s="123"/>
      <c r="AI51" s="77" t="s">
        <v>5</v>
      </c>
      <c r="AJ51" s="78"/>
      <c r="AK51" s="78"/>
      <c r="AL51" s="78"/>
      <c r="AM51" s="79"/>
      <c r="AN51" s="77" t="s">
        <v>4</v>
      </c>
      <c r="AO51" s="78"/>
      <c r="AP51" s="78"/>
      <c r="AQ51" s="78"/>
      <c r="AR51" s="79"/>
      <c r="AS51" s="77" t="s">
        <v>3</v>
      </c>
      <c r="AT51" s="78"/>
      <c r="AU51" s="78"/>
      <c r="AV51" s="78"/>
      <c r="AW51" s="79"/>
      <c r="AX51" s="64" t="s">
        <v>116</v>
      </c>
      <c r="AY51" s="122"/>
      <c r="AZ51" s="122"/>
      <c r="BA51" s="123"/>
      <c r="BB51" s="77" t="s">
        <v>96</v>
      </c>
      <c r="BC51" s="78"/>
      <c r="BD51" s="78"/>
      <c r="BE51" s="78"/>
      <c r="BF51" s="79"/>
      <c r="BG51" s="77" t="s">
        <v>4</v>
      </c>
      <c r="BH51" s="78"/>
      <c r="BI51" s="78"/>
      <c r="BJ51" s="78"/>
      <c r="BK51" s="79"/>
      <c r="BL51" s="77" t="s">
        <v>3</v>
      </c>
      <c r="BM51" s="78"/>
      <c r="BN51" s="78"/>
      <c r="BO51" s="78"/>
      <c r="BP51" s="79"/>
      <c r="BQ51" s="64" t="s">
        <v>116</v>
      </c>
      <c r="BR51" s="122"/>
      <c r="BS51" s="122"/>
      <c r="BT51" s="123"/>
      <c r="BU51" s="77" t="s">
        <v>97</v>
      </c>
      <c r="BV51" s="78"/>
      <c r="BW51" s="78"/>
      <c r="BX51" s="78"/>
      <c r="BY51" s="79"/>
    </row>
    <row r="52" spans="1:79" ht="15" customHeight="1" x14ac:dyDescent="0.25">
      <c r="A52" s="77">
        <v>1</v>
      </c>
      <c r="B52" s="78"/>
      <c r="C52" s="78"/>
      <c r="D52" s="79"/>
      <c r="E52" s="77">
        <v>2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9"/>
      <c r="U52" s="77">
        <v>3</v>
      </c>
      <c r="V52" s="78"/>
      <c r="W52" s="78"/>
      <c r="X52" s="78"/>
      <c r="Y52" s="79"/>
      <c r="Z52" s="77">
        <v>4</v>
      </c>
      <c r="AA52" s="78"/>
      <c r="AB52" s="78"/>
      <c r="AC52" s="78"/>
      <c r="AD52" s="79"/>
      <c r="AE52" s="77">
        <v>5</v>
      </c>
      <c r="AF52" s="78"/>
      <c r="AG52" s="78"/>
      <c r="AH52" s="79"/>
      <c r="AI52" s="77">
        <v>6</v>
      </c>
      <c r="AJ52" s="78"/>
      <c r="AK52" s="78"/>
      <c r="AL52" s="78"/>
      <c r="AM52" s="79"/>
      <c r="AN52" s="77">
        <v>7</v>
      </c>
      <c r="AO52" s="78"/>
      <c r="AP52" s="78"/>
      <c r="AQ52" s="78"/>
      <c r="AR52" s="79"/>
      <c r="AS52" s="77">
        <v>8</v>
      </c>
      <c r="AT52" s="78"/>
      <c r="AU52" s="78"/>
      <c r="AV52" s="78"/>
      <c r="AW52" s="79"/>
      <c r="AX52" s="77">
        <v>9</v>
      </c>
      <c r="AY52" s="78"/>
      <c r="AZ52" s="78"/>
      <c r="BA52" s="79"/>
      <c r="BB52" s="77">
        <v>10</v>
      </c>
      <c r="BC52" s="78"/>
      <c r="BD52" s="78"/>
      <c r="BE52" s="78"/>
      <c r="BF52" s="79"/>
      <c r="BG52" s="77">
        <v>11</v>
      </c>
      <c r="BH52" s="78"/>
      <c r="BI52" s="78"/>
      <c r="BJ52" s="78"/>
      <c r="BK52" s="79"/>
      <c r="BL52" s="77">
        <v>12</v>
      </c>
      <c r="BM52" s="78"/>
      <c r="BN52" s="78"/>
      <c r="BO52" s="78"/>
      <c r="BP52" s="79"/>
      <c r="BQ52" s="77">
        <v>13</v>
      </c>
      <c r="BR52" s="78"/>
      <c r="BS52" s="78"/>
      <c r="BT52" s="79"/>
      <c r="BU52" s="77">
        <v>14</v>
      </c>
      <c r="BV52" s="78"/>
      <c r="BW52" s="78"/>
      <c r="BX52" s="78"/>
      <c r="BY52" s="79"/>
    </row>
    <row r="53" spans="1:79" s="1" customFormat="1" ht="19.5" customHeight="1" x14ac:dyDescent="0.25">
      <c r="A53" s="74">
        <v>4113</v>
      </c>
      <c r="B53" s="75"/>
      <c r="C53" s="75"/>
      <c r="D53" s="76"/>
      <c r="E53" s="90" t="s">
        <v>238</v>
      </c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2"/>
      <c r="U53" s="148">
        <f>U31</f>
        <v>0</v>
      </c>
      <c r="V53" s="75"/>
      <c r="W53" s="75"/>
      <c r="X53" s="75"/>
      <c r="Y53" s="76"/>
      <c r="Z53" s="148">
        <f>Z31</f>
        <v>150600</v>
      </c>
      <c r="AA53" s="75"/>
      <c r="AB53" s="75"/>
      <c r="AC53" s="75"/>
      <c r="AD53" s="76"/>
      <c r="AE53" s="74">
        <v>0</v>
      </c>
      <c r="AF53" s="75"/>
      <c r="AG53" s="75"/>
      <c r="AH53" s="76"/>
      <c r="AI53" s="71">
        <f>Z53</f>
        <v>150600</v>
      </c>
      <c r="AJ53" s="72"/>
      <c r="AK53" s="72"/>
      <c r="AL53" s="72"/>
      <c r="AM53" s="73"/>
      <c r="AN53" s="148">
        <f>AN31</f>
        <v>200000</v>
      </c>
      <c r="AO53" s="75"/>
      <c r="AP53" s="75"/>
      <c r="AQ53" s="75"/>
      <c r="AR53" s="76"/>
      <c r="AS53" s="148">
        <f>AS31</f>
        <v>223742</v>
      </c>
      <c r="AT53" s="75"/>
      <c r="AU53" s="75"/>
      <c r="AV53" s="75"/>
      <c r="AW53" s="76"/>
      <c r="AX53" s="148">
        <v>0</v>
      </c>
      <c r="AY53" s="75"/>
      <c r="AZ53" s="75"/>
      <c r="BA53" s="76"/>
      <c r="BB53" s="71">
        <f>AN53+AS53</f>
        <v>423742</v>
      </c>
      <c r="BC53" s="72"/>
      <c r="BD53" s="72"/>
      <c r="BE53" s="72"/>
      <c r="BF53" s="73"/>
      <c r="BG53" s="148">
        <f>BG31</f>
        <v>500000</v>
      </c>
      <c r="BH53" s="75"/>
      <c r="BI53" s="75"/>
      <c r="BJ53" s="75"/>
      <c r="BK53" s="76"/>
      <c r="BL53" s="148">
        <f>BL31</f>
        <v>150000</v>
      </c>
      <c r="BM53" s="75"/>
      <c r="BN53" s="75"/>
      <c r="BO53" s="75"/>
      <c r="BP53" s="76"/>
      <c r="BQ53" s="74"/>
      <c r="BR53" s="75"/>
      <c r="BS53" s="75"/>
      <c r="BT53" s="76"/>
      <c r="BU53" s="71">
        <f>BG53+BL53</f>
        <v>650000</v>
      </c>
      <c r="BV53" s="72"/>
      <c r="BW53" s="72"/>
      <c r="BX53" s="72"/>
      <c r="BY53" s="73"/>
      <c r="CA53" t="s">
        <v>25</v>
      </c>
    </row>
    <row r="54" spans="1:79" s="6" customFormat="1" ht="14" customHeight="1" x14ac:dyDescent="0.3">
      <c r="A54" s="33"/>
      <c r="B54" s="34"/>
      <c r="C54" s="34"/>
      <c r="D54" s="70"/>
      <c r="E54" s="159" t="s">
        <v>147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1"/>
      <c r="U54" s="71">
        <f>U53</f>
        <v>0</v>
      </c>
      <c r="V54" s="72"/>
      <c r="W54" s="72"/>
      <c r="X54" s="72"/>
      <c r="Y54" s="73"/>
      <c r="Z54" s="71">
        <f>Z53</f>
        <v>150600</v>
      </c>
      <c r="AA54" s="72"/>
      <c r="AB54" s="72"/>
      <c r="AC54" s="72"/>
      <c r="AD54" s="73"/>
      <c r="AE54" s="71">
        <v>0</v>
      </c>
      <c r="AF54" s="72"/>
      <c r="AG54" s="72"/>
      <c r="AH54" s="73"/>
      <c r="AI54" s="71">
        <f>IF(ISNUMBER(U54),U54,0)+IF(ISNUMBER(Z54),Z54,0)</f>
        <v>150600</v>
      </c>
      <c r="AJ54" s="72"/>
      <c r="AK54" s="72"/>
      <c r="AL54" s="72"/>
      <c r="AM54" s="73"/>
      <c r="AN54" s="71">
        <f>AN53</f>
        <v>200000</v>
      </c>
      <c r="AO54" s="72"/>
      <c r="AP54" s="72"/>
      <c r="AQ54" s="72"/>
      <c r="AR54" s="73"/>
      <c r="AS54" s="71">
        <f>AS53</f>
        <v>223742</v>
      </c>
      <c r="AT54" s="72"/>
      <c r="AU54" s="72"/>
      <c r="AV54" s="72"/>
      <c r="AW54" s="73"/>
      <c r="AX54" s="156">
        <v>0</v>
      </c>
      <c r="AY54" s="157"/>
      <c r="AZ54" s="157"/>
      <c r="BA54" s="158"/>
      <c r="BB54" s="71">
        <f>IF(ISNUMBER(AN54),AN54,0)+IF(ISNUMBER(AS54),AS54,0)</f>
        <v>423742</v>
      </c>
      <c r="BC54" s="72"/>
      <c r="BD54" s="72"/>
      <c r="BE54" s="72"/>
      <c r="BF54" s="73"/>
      <c r="BG54" s="71">
        <f>BG53</f>
        <v>500000</v>
      </c>
      <c r="BH54" s="72"/>
      <c r="BI54" s="72"/>
      <c r="BJ54" s="72"/>
      <c r="BK54" s="73"/>
      <c r="BL54" s="71">
        <f>BL53</f>
        <v>150000</v>
      </c>
      <c r="BM54" s="72"/>
      <c r="BN54" s="72"/>
      <c r="BO54" s="72"/>
      <c r="BP54" s="73"/>
      <c r="BQ54" s="71"/>
      <c r="BR54" s="72"/>
      <c r="BS54" s="72"/>
      <c r="BT54" s="73"/>
      <c r="BU54" s="71">
        <f>IF(ISNUMBER(BG54),BG54,0)+IF(ISNUMBER(BL54),BL54,0)</f>
        <v>650000</v>
      </c>
      <c r="BV54" s="72"/>
      <c r="BW54" s="72"/>
      <c r="BX54" s="72"/>
      <c r="BY54" s="73"/>
      <c r="CA54" s="6" t="s">
        <v>26</v>
      </c>
    </row>
    <row r="56" spans="1:79" ht="14.25" customHeight="1" x14ac:dyDescent="0.25">
      <c r="A56" s="102" t="s">
        <v>207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</row>
    <row r="57" spans="1:79" ht="15" customHeight="1" x14ac:dyDescent="0.25">
      <c r="A57" s="112" t="s">
        <v>194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</row>
    <row r="58" spans="1:79" ht="23.15" customHeight="1" x14ac:dyDescent="0.25">
      <c r="A58" s="142" t="s">
        <v>119</v>
      </c>
      <c r="B58" s="143"/>
      <c r="C58" s="143"/>
      <c r="D58" s="143"/>
      <c r="E58" s="144"/>
      <c r="F58" s="31" t="s">
        <v>19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77" t="s">
        <v>195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9"/>
      <c r="AN58" s="77" t="s">
        <v>198</v>
      </c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9"/>
      <c r="BG58" s="77" t="s">
        <v>205</v>
      </c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9"/>
    </row>
    <row r="59" spans="1:79" ht="51.75" customHeight="1" x14ac:dyDescent="0.25">
      <c r="A59" s="145"/>
      <c r="B59" s="146"/>
      <c r="C59" s="146"/>
      <c r="D59" s="146"/>
      <c r="E59" s="147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77" t="s">
        <v>4</v>
      </c>
      <c r="V59" s="78"/>
      <c r="W59" s="78"/>
      <c r="X59" s="78"/>
      <c r="Y59" s="79"/>
      <c r="Z59" s="77" t="s">
        <v>3</v>
      </c>
      <c r="AA59" s="78"/>
      <c r="AB59" s="78"/>
      <c r="AC59" s="78"/>
      <c r="AD59" s="79"/>
      <c r="AE59" s="64" t="s">
        <v>116</v>
      </c>
      <c r="AF59" s="122"/>
      <c r="AG59" s="122"/>
      <c r="AH59" s="123"/>
      <c r="AI59" s="77" t="s">
        <v>5</v>
      </c>
      <c r="AJ59" s="78"/>
      <c r="AK59" s="78"/>
      <c r="AL59" s="78"/>
      <c r="AM59" s="79"/>
      <c r="AN59" s="77" t="s">
        <v>4</v>
      </c>
      <c r="AO59" s="78"/>
      <c r="AP59" s="78"/>
      <c r="AQ59" s="78"/>
      <c r="AR59" s="79"/>
      <c r="AS59" s="77" t="s">
        <v>3</v>
      </c>
      <c r="AT59" s="78"/>
      <c r="AU59" s="78"/>
      <c r="AV59" s="78"/>
      <c r="AW59" s="79"/>
      <c r="AX59" s="64" t="s">
        <v>116</v>
      </c>
      <c r="AY59" s="122"/>
      <c r="AZ59" s="122"/>
      <c r="BA59" s="123"/>
      <c r="BB59" s="77" t="s">
        <v>96</v>
      </c>
      <c r="BC59" s="78"/>
      <c r="BD59" s="78"/>
      <c r="BE59" s="78"/>
      <c r="BF59" s="79"/>
      <c r="BG59" s="77" t="s">
        <v>4</v>
      </c>
      <c r="BH59" s="78"/>
      <c r="BI59" s="78"/>
      <c r="BJ59" s="78"/>
      <c r="BK59" s="79"/>
      <c r="BL59" s="77" t="s">
        <v>3</v>
      </c>
      <c r="BM59" s="78"/>
      <c r="BN59" s="78"/>
      <c r="BO59" s="78"/>
      <c r="BP59" s="79"/>
      <c r="BQ59" s="64" t="s">
        <v>116</v>
      </c>
      <c r="BR59" s="122"/>
      <c r="BS59" s="122"/>
      <c r="BT59" s="123"/>
      <c r="BU59" s="31" t="s">
        <v>97</v>
      </c>
      <c r="BV59" s="31"/>
      <c r="BW59" s="31"/>
      <c r="BX59" s="31"/>
      <c r="BY59" s="31"/>
    </row>
    <row r="60" spans="1:79" ht="15" customHeight="1" x14ac:dyDescent="0.25">
      <c r="A60" s="77">
        <v>1</v>
      </c>
      <c r="B60" s="78"/>
      <c r="C60" s="78"/>
      <c r="D60" s="78"/>
      <c r="E60" s="79"/>
      <c r="F60" s="77">
        <v>2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9"/>
      <c r="U60" s="77">
        <v>3</v>
      </c>
      <c r="V60" s="78"/>
      <c r="W60" s="78"/>
      <c r="X60" s="78"/>
      <c r="Y60" s="79"/>
      <c r="Z60" s="77">
        <v>4</v>
      </c>
      <c r="AA60" s="78"/>
      <c r="AB60" s="78"/>
      <c r="AC60" s="78"/>
      <c r="AD60" s="79"/>
      <c r="AE60" s="77">
        <v>5</v>
      </c>
      <c r="AF60" s="78"/>
      <c r="AG60" s="78"/>
      <c r="AH60" s="79"/>
      <c r="AI60" s="77">
        <v>6</v>
      </c>
      <c r="AJ60" s="78"/>
      <c r="AK60" s="78"/>
      <c r="AL60" s="78"/>
      <c r="AM60" s="79"/>
      <c r="AN60" s="77">
        <v>7</v>
      </c>
      <c r="AO60" s="78"/>
      <c r="AP60" s="78"/>
      <c r="AQ60" s="78"/>
      <c r="AR60" s="79"/>
      <c r="AS60" s="77">
        <v>8</v>
      </c>
      <c r="AT60" s="78"/>
      <c r="AU60" s="78"/>
      <c r="AV60" s="78"/>
      <c r="AW60" s="79"/>
      <c r="AX60" s="77">
        <v>9</v>
      </c>
      <c r="AY60" s="78"/>
      <c r="AZ60" s="78"/>
      <c r="BA60" s="79"/>
      <c r="BB60" s="77">
        <v>10</v>
      </c>
      <c r="BC60" s="78"/>
      <c r="BD60" s="78"/>
      <c r="BE60" s="78"/>
      <c r="BF60" s="79"/>
      <c r="BG60" s="77">
        <v>11</v>
      </c>
      <c r="BH60" s="78"/>
      <c r="BI60" s="78"/>
      <c r="BJ60" s="78"/>
      <c r="BK60" s="79"/>
      <c r="BL60" s="77">
        <v>12</v>
      </c>
      <c r="BM60" s="78"/>
      <c r="BN60" s="78"/>
      <c r="BO60" s="78"/>
      <c r="BP60" s="79"/>
      <c r="BQ60" s="77">
        <v>13</v>
      </c>
      <c r="BR60" s="78"/>
      <c r="BS60" s="78"/>
      <c r="BT60" s="79"/>
      <c r="BU60" s="31">
        <v>14</v>
      </c>
      <c r="BV60" s="31"/>
      <c r="BW60" s="31"/>
      <c r="BX60" s="31"/>
      <c r="BY60" s="31"/>
    </row>
    <row r="61" spans="1:79" s="1" customFormat="1" ht="13.5" hidden="1" customHeight="1" x14ac:dyDescent="0.25">
      <c r="A61" s="74" t="s">
        <v>64</v>
      </c>
      <c r="B61" s="75"/>
      <c r="C61" s="75"/>
      <c r="D61" s="75"/>
      <c r="E61" s="76"/>
      <c r="F61" s="74" t="s">
        <v>57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6"/>
      <c r="U61" s="74" t="s">
        <v>65</v>
      </c>
      <c r="V61" s="75"/>
      <c r="W61" s="75"/>
      <c r="X61" s="75"/>
      <c r="Y61" s="76"/>
      <c r="Z61" s="74" t="s">
        <v>66</v>
      </c>
      <c r="AA61" s="75"/>
      <c r="AB61" s="75"/>
      <c r="AC61" s="75"/>
      <c r="AD61" s="76"/>
      <c r="AE61" s="74" t="s">
        <v>91</v>
      </c>
      <c r="AF61" s="75"/>
      <c r="AG61" s="75"/>
      <c r="AH61" s="76"/>
      <c r="AI61" s="84" t="s">
        <v>170</v>
      </c>
      <c r="AJ61" s="85"/>
      <c r="AK61" s="85"/>
      <c r="AL61" s="85"/>
      <c r="AM61" s="86"/>
      <c r="AN61" s="74" t="s">
        <v>67</v>
      </c>
      <c r="AO61" s="75"/>
      <c r="AP61" s="75"/>
      <c r="AQ61" s="75"/>
      <c r="AR61" s="76"/>
      <c r="AS61" s="74" t="s">
        <v>68</v>
      </c>
      <c r="AT61" s="75"/>
      <c r="AU61" s="75"/>
      <c r="AV61" s="75"/>
      <c r="AW61" s="76"/>
      <c r="AX61" s="74" t="s">
        <v>92</v>
      </c>
      <c r="AY61" s="75"/>
      <c r="AZ61" s="75"/>
      <c r="BA61" s="76"/>
      <c r="BB61" s="84" t="s">
        <v>170</v>
      </c>
      <c r="BC61" s="85"/>
      <c r="BD61" s="85"/>
      <c r="BE61" s="85"/>
      <c r="BF61" s="86"/>
      <c r="BG61" s="74" t="s">
        <v>58</v>
      </c>
      <c r="BH61" s="75"/>
      <c r="BI61" s="75"/>
      <c r="BJ61" s="75"/>
      <c r="BK61" s="76"/>
      <c r="BL61" s="74" t="s">
        <v>59</v>
      </c>
      <c r="BM61" s="75"/>
      <c r="BN61" s="75"/>
      <c r="BO61" s="75"/>
      <c r="BP61" s="76"/>
      <c r="BQ61" s="74" t="s">
        <v>93</v>
      </c>
      <c r="BR61" s="75"/>
      <c r="BS61" s="75"/>
      <c r="BT61" s="76"/>
      <c r="BU61" s="43" t="s">
        <v>170</v>
      </c>
      <c r="BV61" s="43"/>
      <c r="BW61" s="43"/>
      <c r="BX61" s="43"/>
      <c r="BY61" s="43"/>
      <c r="CA61" t="s">
        <v>27</v>
      </c>
    </row>
    <row r="62" spans="1:79" s="25" customFormat="1" ht="12.75" customHeight="1" x14ac:dyDescent="0.25">
      <c r="A62" s="45"/>
      <c r="B62" s="46"/>
      <c r="C62" s="46"/>
      <c r="D62" s="46"/>
      <c r="E62" s="47"/>
      <c r="F62" s="9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/>
      <c r="U62" s="87"/>
      <c r="V62" s="88"/>
      <c r="W62" s="88"/>
      <c r="X62" s="88"/>
      <c r="Y62" s="89"/>
      <c r="Z62" s="87"/>
      <c r="AA62" s="88"/>
      <c r="AB62" s="88"/>
      <c r="AC62" s="88"/>
      <c r="AD62" s="89"/>
      <c r="AE62" s="87"/>
      <c r="AF62" s="88"/>
      <c r="AG62" s="88"/>
      <c r="AH62" s="89"/>
      <c r="AI62" s="87"/>
      <c r="AJ62" s="88"/>
      <c r="AK62" s="88"/>
      <c r="AL62" s="88"/>
      <c r="AM62" s="89"/>
      <c r="AN62" s="87"/>
      <c r="AO62" s="88"/>
      <c r="AP62" s="88"/>
      <c r="AQ62" s="88"/>
      <c r="AR62" s="89"/>
      <c r="AS62" s="87"/>
      <c r="AT62" s="88"/>
      <c r="AU62" s="88"/>
      <c r="AV62" s="88"/>
      <c r="AW62" s="89"/>
      <c r="AX62" s="87"/>
      <c r="AY62" s="88"/>
      <c r="AZ62" s="88"/>
      <c r="BA62" s="89"/>
      <c r="BB62" s="87"/>
      <c r="BC62" s="88"/>
      <c r="BD62" s="88"/>
      <c r="BE62" s="88"/>
      <c r="BF62" s="89"/>
      <c r="BG62" s="87"/>
      <c r="BH62" s="88"/>
      <c r="BI62" s="88"/>
      <c r="BJ62" s="88"/>
      <c r="BK62" s="89"/>
      <c r="BL62" s="87"/>
      <c r="BM62" s="88"/>
      <c r="BN62" s="88"/>
      <c r="BO62" s="88"/>
      <c r="BP62" s="89"/>
      <c r="BQ62" s="87"/>
      <c r="BR62" s="88"/>
      <c r="BS62" s="88"/>
      <c r="BT62" s="89"/>
      <c r="BU62" s="87"/>
      <c r="BV62" s="88"/>
      <c r="BW62" s="88"/>
      <c r="BX62" s="88"/>
      <c r="BY62" s="89"/>
      <c r="CA62" s="25" t="s">
        <v>28</v>
      </c>
    </row>
    <row r="63" spans="1:79" s="6" customFormat="1" ht="16.5" customHeight="1" x14ac:dyDescent="0.25">
      <c r="A63" s="33"/>
      <c r="B63" s="34"/>
      <c r="C63" s="34"/>
      <c r="D63" s="34"/>
      <c r="E63" s="70"/>
      <c r="F63" s="83" t="s">
        <v>147</v>
      </c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7"/>
      <c r="U63" s="71">
        <v>0</v>
      </c>
      <c r="V63" s="72"/>
      <c r="W63" s="72"/>
      <c r="X63" s="72"/>
      <c r="Y63" s="73"/>
      <c r="Z63" s="71">
        <v>0</v>
      </c>
      <c r="AA63" s="72"/>
      <c r="AB63" s="72"/>
      <c r="AC63" s="72"/>
      <c r="AD63" s="73"/>
      <c r="AE63" s="71">
        <v>0</v>
      </c>
      <c r="AF63" s="72"/>
      <c r="AG63" s="72"/>
      <c r="AH63" s="73"/>
      <c r="AI63" s="71">
        <f>IF(ISNUMBER(U63),U63,0)+IF(ISNUMBER(Z63),Z63,0)</f>
        <v>0</v>
      </c>
      <c r="AJ63" s="72"/>
      <c r="AK63" s="72"/>
      <c r="AL63" s="72"/>
      <c r="AM63" s="73"/>
      <c r="AN63" s="71">
        <v>0</v>
      </c>
      <c r="AO63" s="72"/>
      <c r="AP63" s="72"/>
      <c r="AQ63" s="72"/>
      <c r="AR63" s="73"/>
      <c r="AS63" s="71">
        <v>0</v>
      </c>
      <c r="AT63" s="72"/>
      <c r="AU63" s="72"/>
      <c r="AV63" s="72"/>
      <c r="AW63" s="73"/>
      <c r="AX63" s="71">
        <v>0</v>
      </c>
      <c r="AY63" s="72"/>
      <c r="AZ63" s="72"/>
      <c r="BA63" s="73"/>
      <c r="BB63" s="71">
        <f>IF(ISNUMBER(AN63),AN63,0)+IF(ISNUMBER(AS63),AS63,0)</f>
        <v>0</v>
      </c>
      <c r="BC63" s="72"/>
      <c r="BD63" s="72"/>
      <c r="BE63" s="72"/>
      <c r="BF63" s="73"/>
      <c r="BG63" s="71">
        <v>0</v>
      </c>
      <c r="BH63" s="72"/>
      <c r="BI63" s="72"/>
      <c r="BJ63" s="72"/>
      <c r="BK63" s="73"/>
      <c r="BL63" s="71">
        <v>0</v>
      </c>
      <c r="BM63" s="72"/>
      <c r="BN63" s="72"/>
      <c r="BO63" s="72"/>
      <c r="BP63" s="73"/>
      <c r="BQ63" s="71">
        <v>0</v>
      </c>
      <c r="BR63" s="72"/>
      <c r="BS63" s="72"/>
      <c r="BT63" s="73"/>
      <c r="BU63" s="71">
        <v>0</v>
      </c>
      <c r="BV63" s="72"/>
      <c r="BW63" s="72"/>
      <c r="BX63" s="72"/>
      <c r="BY63" s="73"/>
    </row>
    <row r="65" spans="1:79" ht="14.25" customHeight="1" x14ac:dyDescent="0.25">
      <c r="A65" s="102" t="s">
        <v>222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</row>
    <row r="66" spans="1:79" ht="15" customHeight="1" x14ac:dyDescent="0.25">
      <c r="A66" s="112" t="s">
        <v>194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</row>
    <row r="67" spans="1:79" ht="23.15" customHeight="1" x14ac:dyDescent="0.25">
      <c r="A67" s="142" t="s">
        <v>118</v>
      </c>
      <c r="B67" s="143"/>
      <c r="C67" s="143"/>
      <c r="D67" s="144"/>
      <c r="E67" s="128" t="s">
        <v>19</v>
      </c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34"/>
      <c r="X67" s="77" t="s">
        <v>216</v>
      </c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9"/>
      <c r="AR67" s="31" t="s">
        <v>221</v>
      </c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</row>
    <row r="68" spans="1:79" ht="48.75" customHeight="1" x14ac:dyDescent="0.25">
      <c r="A68" s="145"/>
      <c r="B68" s="146"/>
      <c r="C68" s="146"/>
      <c r="D68" s="147"/>
      <c r="E68" s="132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6"/>
      <c r="X68" s="128" t="s">
        <v>4</v>
      </c>
      <c r="Y68" s="129"/>
      <c r="Z68" s="129"/>
      <c r="AA68" s="129"/>
      <c r="AB68" s="134"/>
      <c r="AC68" s="128" t="s">
        <v>3</v>
      </c>
      <c r="AD68" s="129"/>
      <c r="AE68" s="129"/>
      <c r="AF68" s="129"/>
      <c r="AG68" s="134"/>
      <c r="AH68" s="64" t="s">
        <v>116</v>
      </c>
      <c r="AI68" s="122"/>
      <c r="AJ68" s="122"/>
      <c r="AK68" s="122"/>
      <c r="AL68" s="123"/>
      <c r="AM68" s="77" t="s">
        <v>5</v>
      </c>
      <c r="AN68" s="78"/>
      <c r="AO68" s="78"/>
      <c r="AP68" s="78"/>
      <c r="AQ68" s="79"/>
      <c r="AR68" s="77" t="s">
        <v>4</v>
      </c>
      <c r="AS68" s="78"/>
      <c r="AT68" s="78"/>
      <c r="AU68" s="78"/>
      <c r="AV68" s="79"/>
      <c r="AW68" s="77" t="s">
        <v>3</v>
      </c>
      <c r="AX68" s="78"/>
      <c r="AY68" s="78"/>
      <c r="AZ68" s="78"/>
      <c r="BA68" s="79"/>
      <c r="BB68" s="64" t="s">
        <v>116</v>
      </c>
      <c r="BC68" s="122"/>
      <c r="BD68" s="122"/>
      <c r="BE68" s="122"/>
      <c r="BF68" s="123"/>
      <c r="BG68" s="77" t="s">
        <v>96</v>
      </c>
      <c r="BH68" s="78"/>
      <c r="BI68" s="78"/>
      <c r="BJ68" s="78"/>
      <c r="BK68" s="79"/>
    </row>
    <row r="69" spans="1:79" ht="12.75" customHeight="1" x14ac:dyDescent="0.25">
      <c r="A69" s="77">
        <v>1</v>
      </c>
      <c r="B69" s="78"/>
      <c r="C69" s="78"/>
      <c r="D69" s="79"/>
      <c r="E69" s="77">
        <v>2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9"/>
      <c r="X69" s="77">
        <v>3</v>
      </c>
      <c r="Y69" s="78"/>
      <c r="Z69" s="78"/>
      <c r="AA69" s="78"/>
      <c r="AB69" s="79"/>
      <c r="AC69" s="77">
        <v>4</v>
      </c>
      <c r="AD69" s="78"/>
      <c r="AE69" s="78"/>
      <c r="AF69" s="78"/>
      <c r="AG69" s="79"/>
      <c r="AH69" s="77">
        <v>5</v>
      </c>
      <c r="AI69" s="78"/>
      <c r="AJ69" s="78"/>
      <c r="AK69" s="78"/>
      <c r="AL69" s="79"/>
      <c r="AM69" s="77">
        <v>6</v>
      </c>
      <c r="AN69" s="78"/>
      <c r="AO69" s="78"/>
      <c r="AP69" s="78"/>
      <c r="AQ69" s="79"/>
      <c r="AR69" s="77">
        <v>7</v>
      </c>
      <c r="AS69" s="78"/>
      <c r="AT69" s="78"/>
      <c r="AU69" s="78"/>
      <c r="AV69" s="79"/>
      <c r="AW69" s="77">
        <v>8</v>
      </c>
      <c r="AX69" s="78"/>
      <c r="AY69" s="78"/>
      <c r="AZ69" s="78"/>
      <c r="BA69" s="79"/>
      <c r="BB69" s="77">
        <v>9</v>
      </c>
      <c r="BC69" s="78"/>
      <c r="BD69" s="78"/>
      <c r="BE69" s="78"/>
      <c r="BF69" s="79"/>
      <c r="BG69" s="77">
        <v>10</v>
      </c>
      <c r="BH69" s="78"/>
      <c r="BI69" s="78"/>
      <c r="BJ69" s="78"/>
      <c r="BK69" s="79"/>
    </row>
    <row r="70" spans="1:79" s="1" customFormat="1" ht="22" customHeight="1" x14ac:dyDescent="0.25">
      <c r="A70" s="74">
        <v>4113</v>
      </c>
      <c r="B70" s="75"/>
      <c r="C70" s="75"/>
      <c r="D70" s="76"/>
      <c r="E70" s="90" t="s">
        <v>238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2"/>
      <c r="X70" s="153">
        <v>550000</v>
      </c>
      <c r="Y70" s="154"/>
      <c r="Z70" s="154"/>
      <c r="AA70" s="154"/>
      <c r="AB70" s="155"/>
      <c r="AC70" s="153">
        <v>150000</v>
      </c>
      <c r="AD70" s="154"/>
      <c r="AE70" s="154"/>
      <c r="AF70" s="154"/>
      <c r="AG70" s="155"/>
      <c r="AH70" s="74">
        <v>0</v>
      </c>
      <c r="AI70" s="75"/>
      <c r="AJ70" s="75"/>
      <c r="AK70" s="75"/>
      <c r="AL70" s="76"/>
      <c r="AM70" s="71">
        <f>X70+AC70</f>
        <v>700000</v>
      </c>
      <c r="AN70" s="72"/>
      <c r="AO70" s="72"/>
      <c r="AP70" s="72"/>
      <c r="AQ70" s="73"/>
      <c r="AR70" s="148">
        <v>600000</v>
      </c>
      <c r="AS70" s="149"/>
      <c r="AT70" s="149"/>
      <c r="AU70" s="149"/>
      <c r="AV70" s="150"/>
      <c r="AW70" s="148">
        <v>150000</v>
      </c>
      <c r="AX70" s="149"/>
      <c r="AY70" s="149"/>
      <c r="AZ70" s="149"/>
      <c r="BA70" s="150"/>
      <c r="BB70" s="74">
        <v>0</v>
      </c>
      <c r="BC70" s="75"/>
      <c r="BD70" s="75"/>
      <c r="BE70" s="75"/>
      <c r="BF70" s="76"/>
      <c r="BG70" s="71">
        <f>AR70+AW70</f>
        <v>750000</v>
      </c>
      <c r="BH70" s="72"/>
      <c r="BI70" s="72"/>
      <c r="BJ70" s="72"/>
      <c r="BK70" s="73"/>
      <c r="CA70" t="s">
        <v>29</v>
      </c>
    </row>
    <row r="71" spans="1:79" s="6" customFormat="1" ht="12.75" customHeight="1" x14ac:dyDescent="0.25">
      <c r="A71" s="33"/>
      <c r="B71" s="34"/>
      <c r="C71" s="34"/>
      <c r="D71" s="70"/>
      <c r="E71" s="33" t="s">
        <v>147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70"/>
      <c r="X71" s="71">
        <f>X70</f>
        <v>550000</v>
      </c>
      <c r="Y71" s="72"/>
      <c r="Z71" s="72"/>
      <c r="AA71" s="72"/>
      <c r="AB71" s="73"/>
      <c r="AC71" s="71">
        <f>AC70</f>
        <v>150000</v>
      </c>
      <c r="AD71" s="72"/>
      <c r="AE71" s="72"/>
      <c r="AF71" s="72"/>
      <c r="AG71" s="73"/>
      <c r="AH71" s="71">
        <v>0</v>
      </c>
      <c r="AI71" s="72"/>
      <c r="AJ71" s="72"/>
      <c r="AK71" s="72"/>
      <c r="AL71" s="73"/>
      <c r="AM71" s="71">
        <f>IF(ISNUMBER(X71),X71,0)+IF(ISNUMBER(AC71),AC71,0)</f>
        <v>700000</v>
      </c>
      <c r="AN71" s="72"/>
      <c r="AO71" s="72"/>
      <c r="AP71" s="72"/>
      <c r="AQ71" s="73"/>
      <c r="AR71" s="71">
        <f>AR70</f>
        <v>600000</v>
      </c>
      <c r="AS71" s="72"/>
      <c r="AT71" s="72"/>
      <c r="AU71" s="72"/>
      <c r="AV71" s="73"/>
      <c r="AW71" s="71">
        <f>AW70</f>
        <v>150000</v>
      </c>
      <c r="AX71" s="72"/>
      <c r="AY71" s="72"/>
      <c r="AZ71" s="72"/>
      <c r="BA71" s="73"/>
      <c r="BB71" s="71">
        <v>0</v>
      </c>
      <c r="BC71" s="72"/>
      <c r="BD71" s="72"/>
      <c r="BE71" s="72"/>
      <c r="BF71" s="73"/>
      <c r="BG71" s="71">
        <f>IF(ISNUMBER(AR71),AR71,0)+IF(ISNUMBER(AW71),AW71,0)</f>
        <v>750000</v>
      </c>
      <c r="BH71" s="72"/>
      <c r="BI71" s="72"/>
      <c r="BJ71" s="72"/>
      <c r="BK71" s="73"/>
      <c r="CA71" s="6" t="s">
        <v>30</v>
      </c>
    </row>
    <row r="73" spans="1:79" ht="14.25" customHeight="1" x14ac:dyDescent="0.25">
      <c r="A73" s="102" t="s">
        <v>223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</row>
    <row r="74" spans="1:79" ht="15" customHeight="1" x14ac:dyDescent="0.25">
      <c r="A74" s="112" t="s">
        <v>194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</row>
    <row r="75" spans="1:79" ht="23.15" customHeight="1" x14ac:dyDescent="0.25">
      <c r="A75" s="142" t="s">
        <v>119</v>
      </c>
      <c r="B75" s="143"/>
      <c r="C75" s="143"/>
      <c r="D75" s="143"/>
      <c r="E75" s="144"/>
      <c r="F75" s="128" t="s">
        <v>19</v>
      </c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34"/>
      <c r="X75" s="31" t="s">
        <v>216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77" t="s">
        <v>221</v>
      </c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9"/>
    </row>
    <row r="76" spans="1:79" ht="53.25" customHeight="1" x14ac:dyDescent="0.25">
      <c r="A76" s="145"/>
      <c r="B76" s="146"/>
      <c r="C76" s="146"/>
      <c r="D76" s="146"/>
      <c r="E76" s="147"/>
      <c r="F76" s="132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6"/>
      <c r="X76" s="77" t="s">
        <v>4</v>
      </c>
      <c r="Y76" s="78"/>
      <c r="Z76" s="78"/>
      <c r="AA76" s="78"/>
      <c r="AB76" s="79"/>
      <c r="AC76" s="77" t="s">
        <v>3</v>
      </c>
      <c r="AD76" s="78"/>
      <c r="AE76" s="78"/>
      <c r="AF76" s="78"/>
      <c r="AG76" s="79"/>
      <c r="AH76" s="64" t="s">
        <v>116</v>
      </c>
      <c r="AI76" s="122"/>
      <c r="AJ76" s="122"/>
      <c r="AK76" s="122"/>
      <c r="AL76" s="123"/>
      <c r="AM76" s="77" t="s">
        <v>5</v>
      </c>
      <c r="AN76" s="78"/>
      <c r="AO76" s="78"/>
      <c r="AP76" s="78"/>
      <c r="AQ76" s="79"/>
      <c r="AR76" s="77" t="s">
        <v>4</v>
      </c>
      <c r="AS76" s="78"/>
      <c r="AT76" s="78"/>
      <c r="AU76" s="78"/>
      <c r="AV76" s="79"/>
      <c r="AW76" s="77" t="s">
        <v>3</v>
      </c>
      <c r="AX76" s="78"/>
      <c r="AY76" s="78"/>
      <c r="AZ76" s="78"/>
      <c r="BA76" s="79"/>
      <c r="BB76" s="63" t="s">
        <v>116</v>
      </c>
      <c r="BC76" s="63"/>
      <c r="BD76" s="63"/>
      <c r="BE76" s="63"/>
      <c r="BF76" s="63"/>
      <c r="BG76" s="77" t="s">
        <v>96</v>
      </c>
      <c r="BH76" s="78"/>
      <c r="BI76" s="78"/>
      <c r="BJ76" s="78"/>
      <c r="BK76" s="79"/>
    </row>
    <row r="77" spans="1:79" ht="15" customHeight="1" x14ac:dyDescent="0.25">
      <c r="A77" s="77">
        <v>1</v>
      </c>
      <c r="B77" s="78"/>
      <c r="C77" s="78"/>
      <c r="D77" s="78"/>
      <c r="E77" s="79"/>
      <c r="F77" s="77">
        <v>2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9"/>
      <c r="X77" s="77">
        <v>3</v>
      </c>
      <c r="Y77" s="78"/>
      <c r="Z77" s="78"/>
      <c r="AA77" s="78"/>
      <c r="AB77" s="79"/>
      <c r="AC77" s="77">
        <v>4</v>
      </c>
      <c r="AD77" s="78"/>
      <c r="AE77" s="78"/>
      <c r="AF77" s="78"/>
      <c r="AG77" s="79"/>
      <c r="AH77" s="77">
        <v>5</v>
      </c>
      <c r="AI77" s="78"/>
      <c r="AJ77" s="78"/>
      <c r="AK77" s="78"/>
      <c r="AL77" s="79"/>
      <c r="AM77" s="77">
        <v>6</v>
      </c>
      <c r="AN77" s="78"/>
      <c r="AO77" s="78"/>
      <c r="AP77" s="78"/>
      <c r="AQ77" s="79"/>
      <c r="AR77" s="77">
        <v>7</v>
      </c>
      <c r="AS77" s="78"/>
      <c r="AT77" s="78"/>
      <c r="AU77" s="78"/>
      <c r="AV77" s="79"/>
      <c r="AW77" s="77">
        <v>8</v>
      </c>
      <c r="AX77" s="78"/>
      <c r="AY77" s="78"/>
      <c r="AZ77" s="78"/>
      <c r="BA77" s="79"/>
      <c r="BB77" s="77">
        <v>9</v>
      </c>
      <c r="BC77" s="78"/>
      <c r="BD77" s="78"/>
      <c r="BE77" s="78"/>
      <c r="BF77" s="79"/>
      <c r="BG77" s="77">
        <v>10</v>
      </c>
      <c r="BH77" s="78"/>
      <c r="BI77" s="78"/>
      <c r="BJ77" s="78"/>
      <c r="BK77" s="79"/>
    </row>
    <row r="78" spans="1:79" s="1" customFormat="1" ht="15" hidden="1" customHeight="1" x14ac:dyDescent="0.25">
      <c r="A78" s="74" t="s">
        <v>64</v>
      </c>
      <c r="B78" s="75"/>
      <c r="C78" s="75"/>
      <c r="D78" s="75"/>
      <c r="E78" s="76"/>
      <c r="F78" s="74" t="s">
        <v>57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6"/>
      <c r="X78" s="74" t="s">
        <v>60</v>
      </c>
      <c r="Y78" s="75"/>
      <c r="Z78" s="75"/>
      <c r="AA78" s="75"/>
      <c r="AB78" s="76"/>
      <c r="AC78" s="74" t="s">
        <v>61</v>
      </c>
      <c r="AD78" s="75"/>
      <c r="AE78" s="75"/>
      <c r="AF78" s="75"/>
      <c r="AG78" s="76"/>
      <c r="AH78" s="74" t="s">
        <v>94</v>
      </c>
      <c r="AI78" s="75"/>
      <c r="AJ78" s="75"/>
      <c r="AK78" s="75"/>
      <c r="AL78" s="76"/>
      <c r="AM78" s="84" t="s">
        <v>171</v>
      </c>
      <c r="AN78" s="85"/>
      <c r="AO78" s="85"/>
      <c r="AP78" s="85"/>
      <c r="AQ78" s="86"/>
      <c r="AR78" s="74" t="s">
        <v>62</v>
      </c>
      <c r="AS78" s="75"/>
      <c r="AT78" s="75"/>
      <c r="AU78" s="75"/>
      <c r="AV78" s="76"/>
      <c r="AW78" s="74" t="s">
        <v>63</v>
      </c>
      <c r="AX78" s="75"/>
      <c r="AY78" s="75"/>
      <c r="AZ78" s="75"/>
      <c r="BA78" s="76"/>
      <c r="BB78" s="74" t="s">
        <v>95</v>
      </c>
      <c r="BC78" s="75"/>
      <c r="BD78" s="75"/>
      <c r="BE78" s="75"/>
      <c r="BF78" s="76"/>
      <c r="BG78" s="84" t="s">
        <v>171</v>
      </c>
      <c r="BH78" s="85"/>
      <c r="BI78" s="85"/>
      <c r="BJ78" s="85"/>
      <c r="BK78" s="86"/>
      <c r="CA78" t="s">
        <v>31</v>
      </c>
    </row>
    <row r="79" spans="1:79" s="25" customFormat="1" ht="12.75" customHeight="1" x14ac:dyDescent="0.25">
      <c r="A79" s="45"/>
      <c r="B79" s="46"/>
      <c r="C79" s="46"/>
      <c r="D79" s="46"/>
      <c r="E79" s="47"/>
      <c r="F79" s="51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  <c r="X79" s="139"/>
      <c r="Y79" s="140"/>
      <c r="Z79" s="140"/>
      <c r="AA79" s="140"/>
      <c r="AB79" s="141"/>
      <c r="AC79" s="139"/>
      <c r="AD79" s="140"/>
      <c r="AE79" s="140"/>
      <c r="AF79" s="140"/>
      <c r="AG79" s="141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CA79" s="25" t="s">
        <v>32</v>
      </c>
    </row>
    <row r="80" spans="1:79" s="6" customFormat="1" ht="12.75" customHeight="1" x14ac:dyDescent="0.25">
      <c r="A80" s="33"/>
      <c r="B80" s="34"/>
      <c r="C80" s="34"/>
      <c r="D80" s="34"/>
      <c r="E80" s="70"/>
      <c r="F80" s="35" t="s">
        <v>147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7"/>
      <c r="X80" s="80">
        <v>0</v>
      </c>
      <c r="Y80" s="81"/>
      <c r="Z80" s="81"/>
      <c r="AA80" s="81"/>
      <c r="AB80" s="82"/>
      <c r="AC80" s="80">
        <v>0</v>
      </c>
      <c r="AD80" s="81"/>
      <c r="AE80" s="81"/>
      <c r="AF80" s="81"/>
      <c r="AG80" s="82"/>
      <c r="AH80" s="40">
        <v>0</v>
      </c>
      <c r="AI80" s="40"/>
      <c r="AJ80" s="40"/>
      <c r="AK80" s="40"/>
      <c r="AL80" s="40"/>
      <c r="AM80" s="40">
        <f>IF(ISNUMBER(X80),X80,0)+IF(ISNUMBER(AC80),AC80,0)</f>
        <v>0</v>
      </c>
      <c r="AN80" s="40"/>
      <c r="AO80" s="40"/>
      <c r="AP80" s="40"/>
      <c r="AQ80" s="40"/>
      <c r="AR80" s="40">
        <v>0</v>
      </c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>
        <v>0</v>
      </c>
      <c r="BC80" s="40"/>
      <c r="BD80" s="40"/>
      <c r="BE80" s="40"/>
      <c r="BF80" s="40"/>
      <c r="BG80" s="40">
        <f>IF(ISNUMBER(AR80),AR80,0)+IF(ISNUMBER(AW80),AW80,0)</f>
        <v>0</v>
      </c>
      <c r="BH80" s="40"/>
      <c r="BI80" s="40"/>
      <c r="BJ80" s="40"/>
      <c r="BK80" s="40"/>
    </row>
    <row r="82" spans="1:79" hidden="1" x14ac:dyDescent="0.25"/>
    <row r="83" spans="1:79" ht="14.25" customHeight="1" x14ac:dyDescent="0.25">
      <c r="A83" s="102" t="s">
        <v>120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</row>
    <row r="84" spans="1:79" ht="14.25" customHeight="1" x14ac:dyDescent="0.25">
      <c r="A84" s="102" t="s">
        <v>208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</row>
    <row r="85" spans="1:79" ht="15" customHeight="1" x14ac:dyDescent="0.25">
      <c r="A85" s="112" t="s">
        <v>194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</row>
    <row r="86" spans="1:79" ht="23.15" customHeight="1" x14ac:dyDescent="0.25">
      <c r="A86" s="128" t="s">
        <v>6</v>
      </c>
      <c r="B86" s="129"/>
      <c r="C86" s="129"/>
      <c r="D86" s="128" t="s">
        <v>121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34"/>
      <c r="U86" s="77" t="s">
        <v>195</v>
      </c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9"/>
      <c r="AN86" s="77" t="s">
        <v>198</v>
      </c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9"/>
      <c r="BG86" s="31" t="s">
        <v>205</v>
      </c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</row>
    <row r="87" spans="1:79" ht="41.5" customHeight="1" x14ac:dyDescent="0.25">
      <c r="A87" s="132"/>
      <c r="B87" s="133"/>
      <c r="C87" s="133"/>
      <c r="D87" s="132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6"/>
      <c r="U87" s="77" t="s">
        <v>4</v>
      </c>
      <c r="V87" s="78"/>
      <c r="W87" s="78"/>
      <c r="X87" s="78"/>
      <c r="Y87" s="79"/>
      <c r="Z87" s="77" t="s">
        <v>3</v>
      </c>
      <c r="AA87" s="78"/>
      <c r="AB87" s="78"/>
      <c r="AC87" s="78"/>
      <c r="AD87" s="79"/>
      <c r="AE87" s="64" t="s">
        <v>116</v>
      </c>
      <c r="AF87" s="122"/>
      <c r="AG87" s="122"/>
      <c r="AH87" s="123"/>
      <c r="AI87" s="77" t="s">
        <v>5</v>
      </c>
      <c r="AJ87" s="78"/>
      <c r="AK87" s="78"/>
      <c r="AL87" s="78"/>
      <c r="AM87" s="79"/>
      <c r="AN87" s="77" t="s">
        <v>4</v>
      </c>
      <c r="AO87" s="78"/>
      <c r="AP87" s="78"/>
      <c r="AQ87" s="78"/>
      <c r="AR87" s="79"/>
      <c r="AS87" s="77" t="s">
        <v>3</v>
      </c>
      <c r="AT87" s="78"/>
      <c r="AU87" s="78"/>
      <c r="AV87" s="78"/>
      <c r="AW87" s="79"/>
      <c r="AX87" s="64" t="s">
        <v>116</v>
      </c>
      <c r="AY87" s="122"/>
      <c r="AZ87" s="122"/>
      <c r="BA87" s="123"/>
      <c r="BB87" s="77" t="s">
        <v>96</v>
      </c>
      <c r="BC87" s="78"/>
      <c r="BD87" s="78"/>
      <c r="BE87" s="78"/>
      <c r="BF87" s="79"/>
      <c r="BG87" s="77" t="s">
        <v>4</v>
      </c>
      <c r="BH87" s="78"/>
      <c r="BI87" s="78"/>
      <c r="BJ87" s="78"/>
      <c r="BK87" s="79"/>
      <c r="BL87" s="31" t="s">
        <v>3</v>
      </c>
      <c r="BM87" s="31"/>
      <c r="BN87" s="31"/>
      <c r="BO87" s="31"/>
      <c r="BP87" s="31"/>
      <c r="BQ87" s="63" t="s">
        <v>116</v>
      </c>
      <c r="BR87" s="63"/>
      <c r="BS87" s="63"/>
      <c r="BT87" s="63"/>
      <c r="BU87" s="77" t="s">
        <v>97</v>
      </c>
      <c r="BV87" s="78"/>
      <c r="BW87" s="78"/>
      <c r="BX87" s="78"/>
      <c r="BY87" s="79"/>
    </row>
    <row r="88" spans="1:79" ht="15" customHeight="1" x14ac:dyDescent="0.25">
      <c r="A88" s="77">
        <v>1</v>
      </c>
      <c r="B88" s="78"/>
      <c r="C88" s="78"/>
      <c r="D88" s="77">
        <v>2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  <c r="U88" s="77">
        <v>3</v>
      </c>
      <c r="V88" s="78"/>
      <c r="W88" s="78"/>
      <c r="X88" s="78"/>
      <c r="Y88" s="79"/>
      <c r="Z88" s="77">
        <v>4</v>
      </c>
      <c r="AA88" s="78"/>
      <c r="AB88" s="78"/>
      <c r="AC88" s="78"/>
      <c r="AD88" s="79"/>
      <c r="AE88" s="77">
        <v>5</v>
      </c>
      <c r="AF88" s="78"/>
      <c r="AG88" s="78"/>
      <c r="AH88" s="79"/>
      <c r="AI88" s="77">
        <v>6</v>
      </c>
      <c r="AJ88" s="78"/>
      <c r="AK88" s="78"/>
      <c r="AL88" s="78"/>
      <c r="AM88" s="79"/>
      <c r="AN88" s="77">
        <v>7</v>
      </c>
      <c r="AO88" s="78"/>
      <c r="AP88" s="78"/>
      <c r="AQ88" s="78"/>
      <c r="AR88" s="79"/>
      <c r="AS88" s="77">
        <v>8</v>
      </c>
      <c r="AT88" s="78"/>
      <c r="AU88" s="78"/>
      <c r="AV88" s="78"/>
      <c r="AW88" s="79"/>
      <c r="AX88" s="31">
        <v>9</v>
      </c>
      <c r="AY88" s="31"/>
      <c r="AZ88" s="31"/>
      <c r="BA88" s="31"/>
      <c r="BB88" s="77">
        <v>10</v>
      </c>
      <c r="BC88" s="78"/>
      <c r="BD88" s="78"/>
      <c r="BE88" s="78"/>
      <c r="BF88" s="79"/>
      <c r="BG88" s="77">
        <v>11</v>
      </c>
      <c r="BH88" s="78"/>
      <c r="BI88" s="78"/>
      <c r="BJ88" s="78"/>
      <c r="BK88" s="79"/>
      <c r="BL88" s="31">
        <v>12</v>
      </c>
      <c r="BM88" s="31"/>
      <c r="BN88" s="31"/>
      <c r="BO88" s="31"/>
      <c r="BP88" s="31"/>
      <c r="BQ88" s="77">
        <v>13</v>
      </c>
      <c r="BR88" s="78"/>
      <c r="BS88" s="78"/>
      <c r="BT88" s="79"/>
      <c r="BU88" s="77">
        <v>14</v>
      </c>
      <c r="BV88" s="78"/>
      <c r="BW88" s="78"/>
      <c r="BX88" s="78"/>
      <c r="BY88" s="79"/>
    </row>
    <row r="89" spans="1:79" s="1" customFormat="1" ht="14.25" hidden="1" customHeight="1" x14ac:dyDescent="0.25">
      <c r="A89" s="74" t="s">
        <v>69</v>
      </c>
      <c r="B89" s="75"/>
      <c r="C89" s="75"/>
      <c r="D89" s="74" t="s">
        <v>57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6"/>
      <c r="U89" s="39" t="s">
        <v>65</v>
      </c>
      <c r="V89" s="39"/>
      <c r="W89" s="39"/>
      <c r="X89" s="39"/>
      <c r="Y89" s="39"/>
      <c r="Z89" s="39" t="s">
        <v>66</v>
      </c>
      <c r="AA89" s="39"/>
      <c r="AB89" s="39"/>
      <c r="AC89" s="39"/>
      <c r="AD89" s="39"/>
      <c r="AE89" s="39" t="s">
        <v>91</v>
      </c>
      <c r="AF89" s="39"/>
      <c r="AG89" s="39"/>
      <c r="AH89" s="39"/>
      <c r="AI89" s="43" t="s">
        <v>170</v>
      </c>
      <c r="AJ89" s="43"/>
      <c r="AK89" s="43"/>
      <c r="AL89" s="43"/>
      <c r="AM89" s="43"/>
      <c r="AN89" s="39" t="s">
        <v>67</v>
      </c>
      <c r="AO89" s="39"/>
      <c r="AP89" s="39"/>
      <c r="AQ89" s="39"/>
      <c r="AR89" s="39"/>
      <c r="AS89" s="39" t="s">
        <v>68</v>
      </c>
      <c r="AT89" s="39"/>
      <c r="AU89" s="39"/>
      <c r="AV89" s="39"/>
      <c r="AW89" s="39"/>
      <c r="AX89" s="39" t="s">
        <v>92</v>
      </c>
      <c r="AY89" s="39"/>
      <c r="AZ89" s="39"/>
      <c r="BA89" s="39"/>
      <c r="BB89" s="43" t="s">
        <v>170</v>
      </c>
      <c r="BC89" s="43"/>
      <c r="BD89" s="43"/>
      <c r="BE89" s="43"/>
      <c r="BF89" s="43"/>
      <c r="BG89" s="39" t="s">
        <v>58</v>
      </c>
      <c r="BH89" s="39"/>
      <c r="BI89" s="39"/>
      <c r="BJ89" s="39"/>
      <c r="BK89" s="39"/>
      <c r="BL89" s="39" t="s">
        <v>59</v>
      </c>
      <c r="BM89" s="39"/>
      <c r="BN89" s="39"/>
      <c r="BO89" s="39"/>
      <c r="BP89" s="39"/>
      <c r="BQ89" s="39" t="s">
        <v>93</v>
      </c>
      <c r="BR89" s="39"/>
      <c r="BS89" s="39"/>
      <c r="BT89" s="39"/>
      <c r="BU89" s="43" t="s">
        <v>170</v>
      </c>
      <c r="BV89" s="43"/>
      <c r="BW89" s="43"/>
      <c r="BX89" s="43"/>
      <c r="BY89" s="43"/>
      <c r="CA89" t="s">
        <v>33</v>
      </c>
    </row>
    <row r="90" spans="1:79" s="25" customFormat="1" ht="16.5" customHeight="1" x14ac:dyDescent="0.25">
      <c r="A90" s="45">
        <v>1</v>
      </c>
      <c r="B90" s="46"/>
      <c r="C90" s="46"/>
      <c r="D90" s="90" t="s">
        <v>239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  <c r="U90" s="87">
        <v>0</v>
      </c>
      <c r="V90" s="88"/>
      <c r="W90" s="88"/>
      <c r="X90" s="88"/>
      <c r="Y90" s="89"/>
      <c r="Z90" s="87">
        <v>150600</v>
      </c>
      <c r="AA90" s="88"/>
      <c r="AB90" s="88"/>
      <c r="AC90" s="88"/>
      <c r="AD90" s="89"/>
      <c r="AE90" s="87">
        <v>0</v>
      </c>
      <c r="AF90" s="88"/>
      <c r="AG90" s="88"/>
      <c r="AH90" s="89"/>
      <c r="AI90" s="87">
        <f>IF(ISNUMBER(U90),U90,0)+IF(ISNUMBER(Z90),Z90,0)</f>
        <v>150600</v>
      </c>
      <c r="AJ90" s="88"/>
      <c r="AK90" s="88"/>
      <c r="AL90" s="88"/>
      <c r="AM90" s="89"/>
      <c r="AN90" s="87">
        <v>200000</v>
      </c>
      <c r="AO90" s="88"/>
      <c r="AP90" s="88"/>
      <c r="AQ90" s="88"/>
      <c r="AR90" s="89"/>
      <c r="AS90" s="87">
        <v>223742</v>
      </c>
      <c r="AT90" s="88"/>
      <c r="AU90" s="88"/>
      <c r="AV90" s="88"/>
      <c r="AW90" s="89"/>
      <c r="AX90" s="87">
        <v>0</v>
      </c>
      <c r="AY90" s="88"/>
      <c r="AZ90" s="88"/>
      <c r="BA90" s="89"/>
      <c r="BB90" s="87">
        <f>IF(ISNUMBER(AN90),AN90,0)+IF(ISNUMBER(AS90),AS90,0)</f>
        <v>423742</v>
      </c>
      <c r="BC90" s="88"/>
      <c r="BD90" s="88"/>
      <c r="BE90" s="88"/>
      <c r="BF90" s="89"/>
      <c r="BG90" s="87">
        <v>500000</v>
      </c>
      <c r="BH90" s="88"/>
      <c r="BI90" s="88"/>
      <c r="BJ90" s="88"/>
      <c r="BK90" s="89"/>
      <c r="BL90" s="87">
        <v>150000</v>
      </c>
      <c r="BM90" s="88"/>
      <c r="BN90" s="88"/>
      <c r="BO90" s="88"/>
      <c r="BP90" s="89"/>
      <c r="BQ90" s="87">
        <v>0</v>
      </c>
      <c r="BR90" s="88"/>
      <c r="BS90" s="88"/>
      <c r="BT90" s="89"/>
      <c r="BU90" s="87">
        <f>IF(ISNUMBER(BG90),BG90,0)+IF(ISNUMBER(BL90),BL90,0)</f>
        <v>650000</v>
      </c>
      <c r="BV90" s="88"/>
      <c r="BW90" s="88"/>
      <c r="BX90" s="88"/>
      <c r="BY90" s="89"/>
      <c r="CA90" s="25" t="s">
        <v>34</v>
      </c>
    </row>
    <row r="91" spans="1:79" s="6" customFormat="1" ht="12.75" customHeight="1" x14ac:dyDescent="0.25">
      <c r="A91" s="33"/>
      <c r="B91" s="34"/>
      <c r="C91" s="34"/>
      <c r="D91" s="35" t="s">
        <v>147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7"/>
      <c r="U91" s="71">
        <v>0</v>
      </c>
      <c r="V91" s="72"/>
      <c r="W91" s="72"/>
      <c r="X91" s="72"/>
      <c r="Y91" s="73"/>
      <c r="Z91" s="71">
        <f>Z90</f>
        <v>150600</v>
      </c>
      <c r="AA91" s="72"/>
      <c r="AB91" s="72"/>
      <c r="AC91" s="72"/>
      <c r="AD91" s="73"/>
      <c r="AE91" s="71">
        <v>0</v>
      </c>
      <c r="AF91" s="72"/>
      <c r="AG91" s="72"/>
      <c r="AH91" s="73"/>
      <c r="AI91" s="71">
        <f>IF(ISNUMBER(U91),U91,0)+IF(ISNUMBER(Z91),Z91,0)</f>
        <v>150600</v>
      </c>
      <c r="AJ91" s="72"/>
      <c r="AK91" s="72"/>
      <c r="AL91" s="72"/>
      <c r="AM91" s="73"/>
      <c r="AN91" s="71">
        <v>200000</v>
      </c>
      <c r="AO91" s="72"/>
      <c r="AP91" s="72"/>
      <c r="AQ91" s="72"/>
      <c r="AR91" s="73"/>
      <c r="AS91" s="71">
        <f>AS90</f>
        <v>223742</v>
      </c>
      <c r="AT91" s="72"/>
      <c r="AU91" s="72"/>
      <c r="AV91" s="72"/>
      <c r="AW91" s="73"/>
      <c r="AX91" s="71">
        <v>0</v>
      </c>
      <c r="AY91" s="72"/>
      <c r="AZ91" s="72"/>
      <c r="BA91" s="73"/>
      <c r="BB91" s="71">
        <f>IF(ISNUMBER(AN91),AN91,0)+IF(ISNUMBER(AS91),AS91,0)</f>
        <v>423742</v>
      </c>
      <c r="BC91" s="72"/>
      <c r="BD91" s="72"/>
      <c r="BE91" s="72"/>
      <c r="BF91" s="73"/>
      <c r="BG91" s="71">
        <f>BG90</f>
        <v>500000</v>
      </c>
      <c r="BH91" s="72"/>
      <c r="BI91" s="72"/>
      <c r="BJ91" s="72"/>
      <c r="BK91" s="73"/>
      <c r="BL91" s="71">
        <f>BL90</f>
        <v>150000</v>
      </c>
      <c r="BM91" s="72"/>
      <c r="BN91" s="72"/>
      <c r="BO91" s="72"/>
      <c r="BP91" s="73"/>
      <c r="BQ91" s="71">
        <v>0</v>
      </c>
      <c r="BR91" s="72"/>
      <c r="BS91" s="72"/>
      <c r="BT91" s="73"/>
      <c r="BU91" s="71">
        <f>IF(ISNUMBER(BG91),BG91,0)+IF(ISNUMBER(BL91),BL91,0)</f>
        <v>650000</v>
      </c>
      <c r="BV91" s="72"/>
      <c r="BW91" s="72"/>
      <c r="BX91" s="72"/>
      <c r="BY91" s="73"/>
    </row>
    <row r="93" spans="1:79" ht="14.25" customHeight="1" x14ac:dyDescent="0.25">
      <c r="A93" s="102" t="s">
        <v>224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</row>
    <row r="94" spans="1:79" ht="15" customHeight="1" x14ac:dyDescent="0.25">
      <c r="A94" s="113" t="s">
        <v>194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</row>
    <row r="95" spans="1:79" ht="23.15" customHeight="1" x14ac:dyDescent="0.25">
      <c r="A95" s="128" t="s">
        <v>6</v>
      </c>
      <c r="B95" s="129"/>
      <c r="C95" s="129"/>
      <c r="D95" s="128" t="s">
        <v>121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34"/>
      <c r="U95" s="31" t="s">
        <v>216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 t="s">
        <v>221</v>
      </c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79" ht="54" customHeight="1" x14ac:dyDescent="0.25">
      <c r="A96" s="132"/>
      <c r="B96" s="133"/>
      <c r="C96" s="133"/>
      <c r="D96" s="132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6"/>
      <c r="U96" s="77" t="s">
        <v>4</v>
      </c>
      <c r="V96" s="78"/>
      <c r="W96" s="78"/>
      <c r="X96" s="78"/>
      <c r="Y96" s="79"/>
      <c r="Z96" s="77" t="s">
        <v>3</v>
      </c>
      <c r="AA96" s="78"/>
      <c r="AB96" s="78"/>
      <c r="AC96" s="78"/>
      <c r="AD96" s="79"/>
      <c r="AE96" s="64" t="s">
        <v>116</v>
      </c>
      <c r="AF96" s="122"/>
      <c r="AG96" s="122"/>
      <c r="AH96" s="122"/>
      <c r="AI96" s="123"/>
      <c r="AJ96" s="77" t="s">
        <v>5</v>
      </c>
      <c r="AK96" s="78"/>
      <c r="AL96" s="78"/>
      <c r="AM96" s="78"/>
      <c r="AN96" s="79"/>
      <c r="AO96" s="77" t="s">
        <v>4</v>
      </c>
      <c r="AP96" s="78"/>
      <c r="AQ96" s="78"/>
      <c r="AR96" s="78"/>
      <c r="AS96" s="79"/>
      <c r="AT96" s="77" t="s">
        <v>3</v>
      </c>
      <c r="AU96" s="78"/>
      <c r="AV96" s="78"/>
      <c r="AW96" s="78"/>
      <c r="AX96" s="79"/>
      <c r="AY96" s="64" t="s">
        <v>116</v>
      </c>
      <c r="AZ96" s="122"/>
      <c r="BA96" s="122"/>
      <c r="BB96" s="122"/>
      <c r="BC96" s="123"/>
      <c r="BD96" s="31" t="s">
        <v>96</v>
      </c>
      <c r="BE96" s="31"/>
      <c r="BF96" s="31"/>
      <c r="BG96" s="31"/>
      <c r="BH96" s="31"/>
    </row>
    <row r="97" spans="1:79" ht="15" customHeight="1" x14ac:dyDescent="0.25">
      <c r="A97" s="77" t="s">
        <v>169</v>
      </c>
      <c r="B97" s="78"/>
      <c r="C97" s="78"/>
      <c r="D97" s="77">
        <v>2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9"/>
      <c r="U97" s="77">
        <v>3</v>
      </c>
      <c r="V97" s="78"/>
      <c r="W97" s="78"/>
      <c r="X97" s="78"/>
      <c r="Y97" s="79"/>
      <c r="Z97" s="77">
        <v>4</v>
      </c>
      <c r="AA97" s="78"/>
      <c r="AB97" s="78"/>
      <c r="AC97" s="78"/>
      <c r="AD97" s="79"/>
      <c r="AE97" s="77">
        <v>5</v>
      </c>
      <c r="AF97" s="78"/>
      <c r="AG97" s="78"/>
      <c r="AH97" s="78"/>
      <c r="AI97" s="79"/>
      <c r="AJ97" s="77">
        <v>6</v>
      </c>
      <c r="AK97" s="78"/>
      <c r="AL97" s="78"/>
      <c r="AM97" s="78"/>
      <c r="AN97" s="79"/>
      <c r="AO97" s="77">
        <v>7</v>
      </c>
      <c r="AP97" s="78"/>
      <c r="AQ97" s="78"/>
      <c r="AR97" s="78"/>
      <c r="AS97" s="79"/>
      <c r="AT97" s="77">
        <v>8</v>
      </c>
      <c r="AU97" s="78"/>
      <c r="AV97" s="78"/>
      <c r="AW97" s="78"/>
      <c r="AX97" s="79"/>
      <c r="AY97" s="77">
        <v>9</v>
      </c>
      <c r="AZ97" s="78"/>
      <c r="BA97" s="78"/>
      <c r="BB97" s="78"/>
      <c r="BC97" s="79"/>
      <c r="BD97" s="77">
        <v>10</v>
      </c>
      <c r="BE97" s="78"/>
      <c r="BF97" s="78"/>
      <c r="BG97" s="78"/>
      <c r="BH97" s="79"/>
    </row>
    <row r="98" spans="1:79" s="1" customFormat="1" ht="12.75" hidden="1" customHeight="1" x14ac:dyDescent="0.25">
      <c r="A98" s="74" t="s">
        <v>69</v>
      </c>
      <c r="B98" s="75"/>
      <c r="C98" s="75"/>
      <c r="D98" s="74" t="s">
        <v>57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6"/>
      <c r="U98" s="74" t="s">
        <v>60</v>
      </c>
      <c r="V98" s="75"/>
      <c r="W98" s="75"/>
      <c r="X98" s="75"/>
      <c r="Y98" s="76"/>
      <c r="Z98" s="74" t="s">
        <v>61</v>
      </c>
      <c r="AA98" s="75"/>
      <c r="AB98" s="75"/>
      <c r="AC98" s="75"/>
      <c r="AD98" s="76"/>
      <c r="AE98" s="74" t="s">
        <v>94</v>
      </c>
      <c r="AF98" s="75"/>
      <c r="AG98" s="75"/>
      <c r="AH98" s="75"/>
      <c r="AI98" s="76"/>
      <c r="AJ98" s="84" t="s">
        <v>171</v>
      </c>
      <c r="AK98" s="85"/>
      <c r="AL98" s="85"/>
      <c r="AM98" s="85"/>
      <c r="AN98" s="86"/>
      <c r="AO98" s="74" t="s">
        <v>62</v>
      </c>
      <c r="AP98" s="75"/>
      <c r="AQ98" s="75"/>
      <c r="AR98" s="75"/>
      <c r="AS98" s="76"/>
      <c r="AT98" s="74" t="s">
        <v>63</v>
      </c>
      <c r="AU98" s="75"/>
      <c r="AV98" s="75"/>
      <c r="AW98" s="75"/>
      <c r="AX98" s="76"/>
      <c r="AY98" s="74" t="s">
        <v>95</v>
      </c>
      <c r="AZ98" s="75"/>
      <c r="BA98" s="75"/>
      <c r="BB98" s="75"/>
      <c r="BC98" s="76"/>
      <c r="BD98" s="43" t="s">
        <v>171</v>
      </c>
      <c r="BE98" s="43"/>
      <c r="BF98" s="43"/>
      <c r="BG98" s="43"/>
      <c r="BH98" s="43"/>
      <c r="CA98" s="1" t="s">
        <v>35</v>
      </c>
    </row>
    <row r="99" spans="1:79" s="25" customFormat="1" ht="12.75" customHeight="1" x14ac:dyDescent="0.25">
      <c r="A99" s="45">
        <v>1</v>
      </c>
      <c r="B99" s="46"/>
      <c r="C99" s="46"/>
      <c r="D99" s="90" t="s">
        <v>239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2"/>
      <c r="U99" s="87">
        <v>550000</v>
      </c>
      <c r="V99" s="88"/>
      <c r="W99" s="88"/>
      <c r="X99" s="88"/>
      <c r="Y99" s="89"/>
      <c r="Z99" s="87">
        <v>150000</v>
      </c>
      <c r="AA99" s="88"/>
      <c r="AB99" s="88"/>
      <c r="AC99" s="88"/>
      <c r="AD99" s="89"/>
      <c r="AE99" s="30">
        <v>0</v>
      </c>
      <c r="AF99" s="30"/>
      <c r="AG99" s="30"/>
      <c r="AH99" s="30"/>
      <c r="AI99" s="30"/>
      <c r="AJ99" s="30">
        <f>IF(ISNUMBER(U99),U99,0)+IF(ISNUMBER(Z99),Z99,0)</f>
        <v>700000</v>
      </c>
      <c r="AK99" s="30"/>
      <c r="AL99" s="30"/>
      <c r="AM99" s="30"/>
      <c r="AN99" s="30"/>
      <c r="AO99" s="30">
        <v>600000</v>
      </c>
      <c r="AP99" s="30"/>
      <c r="AQ99" s="30"/>
      <c r="AR99" s="30"/>
      <c r="AS99" s="30"/>
      <c r="AT99" s="30">
        <v>150000</v>
      </c>
      <c r="AU99" s="30"/>
      <c r="AV99" s="30"/>
      <c r="AW99" s="30"/>
      <c r="AX99" s="30"/>
      <c r="AY99" s="30">
        <v>0</v>
      </c>
      <c r="AZ99" s="30"/>
      <c r="BA99" s="30"/>
      <c r="BB99" s="30"/>
      <c r="BC99" s="30"/>
      <c r="BD99" s="30">
        <f>IF(ISNUMBER(AO99),AO99,0)+IF(ISNUMBER(AT99),AT99,0)</f>
        <v>750000</v>
      </c>
      <c r="BE99" s="30"/>
      <c r="BF99" s="30"/>
      <c r="BG99" s="30"/>
      <c r="BH99" s="30"/>
      <c r="CA99" s="25" t="s">
        <v>36</v>
      </c>
    </row>
    <row r="100" spans="1:79" s="6" customFormat="1" ht="12.75" customHeight="1" x14ac:dyDescent="0.25">
      <c r="A100" s="33"/>
      <c r="B100" s="34"/>
      <c r="C100" s="34"/>
      <c r="D100" s="35" t="s">
        <v>147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7"/>
      <c r="U100" s="71">
        <f>U99</f>
        <v>550000</v>
      </c>
      <c r="V100" s="72"/>
      <c r="W100" s="72"/>
      <c r="X100" s="72"/>
      <c r="Y100" s="73"/>
      <c r="Z100" s="71">
        <f>Z99</f>
        <v>150000</v>
      </c>
      <c r="AA100" s="72"/>
      <c r="AB100" s="72"/>
      <c r="AC100" s="72"/>
      <c r="AD100" s="73"/>
      <c r="AE100" s="40">
        <v>0</v>
      </c>
      <c r="AF100" s="40"/>
      <c r="AG100" s="40"/>
      <c r="AH100" s="40"/>
      <c r="AI100" s="40"/>
      <c r="AJ100" s="40">
        <f>IF(ISNUMBER(U100),U100,0)+IF(ISNUMBER(Z100),Z100,0)</f>
        <v>700000</v>
      </c>
      <c r="AK100" s="40"/>
      <c r="AL100" s="40"/>
      <c r="AM100" s="40"/>
      <c r="AN100" s="40"/>
      <c r="AO100" s="40">
        <f>AO99</f>
        <v>600000</v>
      </c>
      <c r="AP100" s="40"/>
      <c r="AQ100" s="40"/>
      <c r="AR100" s="40"/>
      <c r="AS100" s="40"/>
      <c r="AT100" s="40">
        <f>AT99</f>
        <v>150000</v>
      </c>
      <c r="AU100" s="40"/>
      <c r="AV100" s="40"/>
      <c r="AW100" s="40"/>
      <c r="AX100" s="40"/>
      <c r="AY100" s="40">
        <v>0</v>
      </c>
      <c r="AZ100" s="40"/>
      <c r="BA100" s="40"/>
      <c r="BB100" s="40"/>
      <c r="BC100" s="40"/>
      <c r="BD100" s="40">
        <f>IF(ISNUMBER(AO100),AO100,0)+IF(ISNUMBER(AT100),AT100,0)</f>
        <v>750000</v>
      </c>
      <c r="BE100" s="40"/>
      <c r="BF100" s="40"/>
      <c r="BG100" s="40"/>
      <c r="BH100" s="40"/>
    </row>
    <row r="101" spans="1:79" s="5" customFormat="1" ht="12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79" hidden="1" x14ac:dyDescent="0.25"/>
    <row r="103" spans="1:79" ht="14.25" customHeight="1" x14ac:dyDescent="0.25">
      <c r="A103" s="102" t="s">
        <v>152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</row>
    <row r="104" spans="1:79" ht="14.25" customHeight="1" x14ac:dyDescent="0.25">
      <c r="A104" s="102" t="s">
        <v>209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</row>
    <row r="105" spans="1:79" ht="23.15" customHeight="1" x14ac:dyDescent="0.25">
      <c r="A105" s="128" t="s">
        <v>6</v>
      </c>
      <c r="B105" s="129"/>
      <c r="C105" s="129"/>
      <c r="D105" s="31" t="s">
        <v>9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 t="s">
        <v>8</v>
      </c>
      <c r="R105" s="31"/>
      <c r="S105" s="31"/>
      <c r="T105" s="31"/>
      <c r="U105" s="31"/>
      <c r="V105" s="31" t="s">
        <v>7</v>
      </c>
      <c r="W105" s="31"/>
      <c r="X105" s="31"/>
      <c r="Y105" s="31"/>
      <c r="Z105" s="31"/>
      <c r="AA105" s="31"/>
      <c r="AB105" s="31"/>
      <c r="AC105" s="31"/>
      <c r="AD105" s="31"/>
      <c r="AE105" s="31"/>
      <c r="AF105" s="77" t="s">
        <v>195</v>
      </c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9"/>
      <c r="AU105" s="77" t="s">
        <v>198</v>
      </c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9"/>
      <c r="BJ105" s="77" t="s">
        <v>205</v>
      </c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9"/>
    </row>
    <row r="106" spans="1:79" ht="32.25" customHeight="1" x14ac:dyDescent="0.25">
      <c r="A106" s="132"/>
      <c r="B106" s="133"/>
      <c r="C106" s="133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 t="s">
        <v>4</v>
      </c>
      <c r="AG106" s="31"/>
      <c r="AH106" s="31"/>
      <c r="AI106" s="31"/>
      <c r="AJ106" s="31"/>
      <c r="AK106" s="31" t="s">
        <v>3</v>
      </c>
      <c r="AL106" s="31"/>
      <c r="AM106" s="31"/>
      <c r="AN106" s="31"/>
      <c r="AO106" s="31"/>
      <c r="AP106" s="31" t="s">
        <v>123</v>
      </c>
      <c r="AQ106" s="31"/>
      <c r="AR106" s="31"/>
      <c r="AS106" s="31"/>
      <c r="AT106" s="31"/>
      <c r="AU106" s="31" t="s">
        <v>4</v>
      </c>
      <c r="AV106" s="31"/>
      <c r="AW106" s="31"/>
      <c r="AX106" s="31"/>
      <c r="AY106" s="31"/>
      <c r="AZ106" s="31" t="s">
        <v>3</v>
      </c>
      <c r="BA106" s="31"/>
      <c r="BB106" s="31"/>
      <c r="BC106" s="31"/>
      <c r="BD106" s="31"/>
      <c r="BE106" s="31" t="s">
        <v>90</v>
      </c>
      <c r="BF106" s="31"/>
      <c r="BG106" s="31"/>
      <c r="BH106" s="31"/>
      <c r="BI106" s="31"/>
      <c r="BJ106" s="31" t="s">
        <v>4</v>
      </c>
      <c r="BK106" s="31"/>
      <c r="BL106" s="31"/>
      <c r="BM106" s="31"/>
      <c r="BN106" s="31"/>
      <c r="BO106" s="31" t="s">
        <v>3</v>
      </c>
      <c r="BP106" s="31"/>
      <c r="BQ106" s="31"/>
      <c r="BR106" s="31"/>
      <c r="BS106" s="31"/>
      <c r="BT106" s="31" t="s">
        <v>97</v>
      </c>
      <c r="BU106" s="31"/>
      <c r="BV106" s="31"/>
      <c r="BW106" s="31"/>
      <c r="BX106" s="31"/>
    </row>
    <row r="107" spans="1:79" ht="15" customHeight="1" x14ac:dyDescent="0.25">
      <c r="A107" s="77">
        <v>1</v>
      </c>
      <c r="B107" s="78"/>
      <c r="C107" s="78"/>
      <c r="D107" s="31">
        <v>2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>
        <v>3</v>
      </c>
      <c r="R107" s="31"/>
      <c r="S107" s="31"/>
      <c r="T107" s="31"/>
      <c r="U107" s="31"/>
      <c r="V107" s="31">
        <v>4</v>
      </c>
      <c r="W107" s="31"/>
      <c r="X107" s="31"/>
      <c r="Y107" s="31"/>
      <c r="Z107" s="31"/>
      <c r="AA107" s="31"/>
      <c r="AB107" s="31"/>
      <c r="AC107" s="31"/>
      <c r="AD107" s="31"/>
      <c r="AE107" s="31"/>
      <c r="AF107" s="31">
        <v>5</v>
      </c>
      <c r="AG107" s="31"/>
      <c r="AH107" s="31"/>
      <c r="AI107" s="31"/>
      <c r="AJ107" s="31"/>
      <c r="AK107" s="31">
        <v>6</v>
      </c>
      <c r="AL107" s="31"/>
      <c r="AM107" s="31"/>
      <c r="AN107" s="31"/>
      <c r="AO107" s="31"/>
      <c r="AP107" s="31">
        <v>7</v>
      </c>
      <c r="AQ107" s="31"/>
      <c r="AR107" s="31"/>
      <c r="AS107" s="31"/>
      <c r="AT107" s="31"/>
      <c r="AU107" s="31">
        <v>8</v>
      </c>
      <c r="AV107" s="31"/>
      <c r="AW107" s="31"/>
      <c r="AX107" s="31"/>
      <c r="AY107" s="31"/>
      <c r="AZ107" s="31">
        <v>9</v>
      </c>
      <c r="BA107" s="31"/>
      <c r="BB107" s="31"/>
      <c r="BC107" s="31"/>
      <c r="BD107" s="31"/>
      <c r="BE107" s="31">
        <v>10</v>
      </c>
      <c r="BF107" s="31"/>
      <c r="BG107" s="31"/>
      <c r="BH107" s="31"/>
      <c r="BI107" s="31"/>
      <c r="BJ107" s="31">
        <v>11</v>
      </c>
      <c r="BK107" s="31"/>
      <c r="BL107" s="31"/>
      <c r="BM107" s="31"/>
      <c r="BN107" s="31"/>
      <c r="BO107" s="31">
        <v>12</v>
      </c>
      <c r="BP107" s="31"/>
      <c r="BQ107" s="31"/>
      <c r="BR107" s="31"/>
      <c r="BS107" s="31"/>
      <c r="BT107" s="31">
        <v>13</v>
      </c>
      <c r="BU107" s="31"/>
      <c r="BV107" s="31"/>
      <c r="BW107" s="31"/>
      <c r="BX107" s="31"/>
    </row>
    <row r="108" spans="1:79" ht="10.5" hidden="1" customHeight="1" x14ac:dyDescent="0.25">
      <c r="A108" s="74" t="s">
        <v>154</v>
      </c>
      <c r="B108" s="75"/>
      <c r="C108" s="75"/>
      <c r="D108" s="31" t="s">
        <v>57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 t="s">
        <v>70</v>
      </c>
      <c r="R108" s="31"/>
      <c r="S108" s="31"/>
      <c r="T108" s="31"/>
      <c r="U108" s="31"/>
      <c r="V108" s="31" t="s">
        <v>71</v>
      </c>
      <c r="W108" s="31"/>
      <c r="X108" s="31"/>
      <c r="Y108" s="31"/>
      <c r="Z108" s="31"/>
      <c r="AA108" s="31"/>
      <c r="AB108" s="31"/>
      <c r="AC108" s="31"/>
      <c r="AD108" s="31"/>
      <c r="AE108" s="31"/>
      <c r="AF108" s="39" t="s">
        <v>111</v>
      </c>
      <c r="AG108" s="39"/>
      <c r="AH108" s="39"/>
      <c r="AI108" s="39"/>
      <c r="AJ108" s="39"/>
      <c r="AK108" s="32" t="s">
        <v>112</v>
      </c>
      <c r="AL108" s="32"/>
      <c r="AM108" s="32"/>
      <c r="AN108" s="32"/>
      <c r="AO108" s="32"/>
      <c r="AP108" s="43" t="s">
        <v>174</v>
      </c>
      <c r="AQ108" s="43"/>
      <c r="AR108" s="43"/>
      <c r="AS108" s="43"/>
      <c r="AT108" s="43"/>
      <c r="AU108" s="39" t="s">
        <v>113</v>
      </c>
      <c r="AV108" s="39"/>
      <c r="AW108" s="39"/>
      <c r="AX108" s="39"/>
      <c r="AY108" s="39"/>
      <c r="AZ108" s="32" t="s">
        <v>114</v>
      </c>
      <c r="BA108" s="32"/>
      <c r="BB108" s="32"/>
      <c r="BC108" s="32"/>
      <c r="BD108" s="32"/>
      <c r="BE108" s="43" t="s">
        <v>174</v>
      </c>
      <c r="BF108" s="43"/>
      <c r="BG108" s="43"/>
      <c r="BH108" s="43"/>
      <c r="BI108" s="43"/>
      <c r="BJ108" s="39" t="s">
        <v>105</v>
      </c>
      <c r="BK108" s="39"/>
      <c r="BL108" s="39"/>
      <c r="BM108" s="39"/>
      <c r="BN108" s="39"/>
      <c r="BO108" s="32" t="s">
        <v>106</v>
      </c>
      <c r="BP108" s="32"/>
      <c r="BQ108" s="32"/>
      <c r="BR108" s="32"/>
      <c r="BS108" s="32"/>
      <c r="BT108" s="43" t="s">
        <v>174</v>
      </c>
      <c r="BU108" s="43"/>
      <c r="BV108" s="43"/>
      <c r="BW108" s="43"/>
      <c r="BX108" s="43"/>
      <c r="CA108" t="s">
        <v>37</v>
      </c>
    </row>
    <row r="109" spans="1:79" s="6" customFormat="1" ht="15" customHeight="1" x14ac:dyDescent="0.25">
      <c r="A109" s="33">
        <v>0</v>
      </c>
      <c r="B109" s="34"/>
      <c r="C109" s="34"/>
      <c r="D109" s="137" t="s">
        <v>173</v>
      </c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CA109" s="6" t="s">
        <v>38</v>
      </c>
    </row>
    <row r="110" spans="1:79" s="25" customFormat="1" ht="28" customHeight="1" x14ac:dyDescent="0.25">
      <c r="A110" s="45">
        <v>0</v>
      </c>
      <c r="B110" s="46"/>
      <c r="C110" s="46"/>
      <c r="D110" s="60" t="s">
        <v>240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2"/>
      <c r="Q110" s="63" t="s">
        <v>175</v>
      </c>
      <c r="R110" s="63"/>
      <c r="S110" s="63"/>
      <c r="T110" s="63"/>
      <c r="U110" s="63"/>
      <c r="V110" s="64" t="s">
        <v>232</v>
      </c>
      <c r="W110" s="46"/>
      <c r="X110" s="46"/>
      <c r="Y110" s="46"/>
      <c r="Z110" s="46"/>
      <c r="AA110" s="46"/>
      <c r="AB110" s="46"/>
      <c r="AC110" s="46"/>
      <c r="AD110" s="46"/>
      <c r="AE110" s="47"/>
      <c r="AF110" s="58">
        <v>328</v>
      </c>
      <c r="AG110" s="58"/>
      <c r="AH110" s="58"/>
      <c r="AI110" s="58"/>
      <c r="AJ110" s="58"/>
      <c r="AK110" s="58">
        <v>0</v>
      </c>
      <c r="AL110" s="58"/>
      <c r="AM110" s="58"/>
      <c r="AN110" s="58"/>
      <c r="AO110" s="58"/>
      <c r="AP110" s="58">
        <v>328</v>
      </c>
      <c r="AQ110" s="58"/>
      <c r="AR110" s="58"/>
      <c r="AS110" s="58"/>
      <c r="AT110" s="58"/>
      <c r="AU110" s="58">
        <v>328</v>
      </c>
      <c r="AV110" s="58"/>
      <c r="AW110" s="58"/>
      <c r="AX110" s="58"/>
      <c r="AY110" s="58"/>
      <c r="AZ110" s="58">
        <v>0</v>
      </c>
      <c r="BA110" s="58"/>
      <c r="BB110" s="58"/>
      <c r="BC110" s="58"/>
      <c r="BD110" s="58"/>
      <c r="BE110" s="58">
        <v>328</v>
      </c>
      <c r="BF110" s="58"/>
      <c r="BG110" s="58"/>
      <c r="BH110" s="58"/>
      <c r="BI110" s="58"/>
      <c r="BJ110" s="58">
        <v>246</v>
      </c>
      <c r="BK110" s="58"/>
      <c r="BL110" s="58"/>
      <c r="BM110" s="58"/>
      <c r="BN110" s="58"/>
      <c r="BO110" s="58">
        <v>0</v>
      </c>
      <c r="BP110" s="58"/>
      <c r="BQ110" s="58"/>
      <c r="BR110" s="58"/>
      <c r="BS110" s="58"/>
      <c r="BT110" s="58">
        <f>BJ110</f>
        <v>246</v>
      </c>
      <c r="BU110" s="58"/>
      <c r="BV110" s="58"/>
      <c r="BW110" s="58"/>
      <c r="BX110" s="58"/>
    </row>
    <row r="111" spans="1:79" s="25" customFormat="1" ht="31.5" customHeight="1" x14ac:dyDescent="0.25">
      <c r="A111" s="45">
        <v>0</v>
      </c>
      <c r="B111" s="46"/>
      <c r="C111" s="46"/>
      <c r="D111" s="60" t="s">
        <v>241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2"/>
      <c r="Q111" s="63" t="s">
        <v>177</v>
      </c>
      <c r="R111" s="63"/>
      <c r="S111" s="63"/>
      <c r="T111" s="63"/>
      <c r="U111" s="63"/>
      <c r="V111" s="64" t="s">
        <v>233</v>
      </c>
      <c r="W111" s="46"/>
      <c r="X111" s="46"/>
      <c r="Y111" s="46"/>
      <c r="Z111" s="46"/>
      <c r="AA111" s="46"/>
      <c r="AB111" s="46"/>
      <c r="AC111" s="46"/>
      <c r="AD111" s="46"/>
      <c r="AE111" s="47"/>
      <c r="AF111" s="58">
        <v>3</v>
      </c>
      <c r="AG111" s="58"/>
      <c r="AH111" s="58"/>
      <c r="AI111" s="58"/>
      <c r="AJ111" s="58"/>
      <c r="AK111" s="58">
        <v>0</v>
      </c>
      <c r="AL111" s="58"/>
      <c r="AM111" s="58"/>
      <c r="AN111" s="58"/>
      <c r="AO111" s="58"/>
      <c r="AP111" s="58">
        <v>3</v>
      </c>
      <c r="AQ111" s="58"/>
      <c r="AR111" s="58"/>
      <c r="AS111" s="58"/>
      <c r="AT111" s="58"/>
      <c r="AU111" s="58">
        <v>3</v>
      </c>
      <c r="AV111" s="58"/>
      <c r="AW111" s="58"/>
      <c r="AX111" s="58"/>
      <c r="AY111" s="58"/>
      <c r="AZ111" s="58">
        <v>0</v>
      </c>
      <c r="BA111" s="58"/>
      <c r="BB111" s="58"/>
      <c r="BC111" s="58"/>
      <c r="BD111" s="58"/>
      <c r="BE111" s="58">
        <v>3</v>
      </c>
      <c r="BF111" s="58"/>
      <c r="BG111" s="58"/>
      <c r="BH111" s="58"/>
      <c r="BI111" s="58"/>
      <c r="BJ111" s="58">
        <v>2</v>
      </c>
      <c r="BK111" s="58"/>
      <c r="BL111" s="58"/>
      <c r="BM111" s="58"/>
      <c r="BN111" s="58"/>
      <c r="BO111" s="58">
        <v>0</v>
      </c>
      <c r="BP111" s="58"/>
      <c r="BQ111" s="58"/>
      <c r="BR111" s="58"/>
      <c r="BS111" s="58"/>
      <c r="BT111" s="58">
        <f>BJ111</f>
        <v>2</v>
      </c>
      <c r="BU111" s="58"/>
      <c r="BV111" s="58"/>
      <c r="BW111" s="58"/>
      <c r="BX111" s="58"/>
    </row>
    <row r="112" spans="1:79" s="6" customFormat="1" ht="17" customHeight="1" x14ac:dyDescent="0.25">
      <c r="A112" s="33">
        <v>0</v>
      </c>
      <c r="B112" s="34"/>
      <c r="C112" s="34"/>
      <c r="D112" s="65" t="s">
        <v>176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7"/>
      <c r="Q112" s="68"/>
      <c r="R112" s="68"/>
      <c r="S112" s="68"/>
      <c r="T112" s="68"/>
      <c r="U112" s="68"/>
      <c r="V112" s="69"/>
      <c r="W112" s="34"/>
      <c r="X112" s="34"/>
      <c r="Y112" s="34"/>
      <c r="Z112" s="34"/>
      <c r="AA112" s="34"/>
      <c r="AB112" s="34"/>
      <c r="AC112" s="34"/>
      <c r="AD112" s="34"/>
      <c r="AE112" s="70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</row>
    <row r="113" spans="1:79" s="25" customFormat="1" ht="45.5" customHeight="1" x14ac:dyDescent="0.25">
      <c r="A113" s="45">
        <v>0</v>
      </c>
      <c r="B113" s="46"/>
      <c r="C113" s="46"/>
      <c r="D113" s="60" t="s">
        <v>245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2"/>
      <c r="Q113" s="63" t="s">
        <v>177</v>
      </c>
      <c r="R113" s="63"/>
      <c r="S113" s="63"/>
      <c r="T113" s="63"/>
      <c r="U113" s="63"/>
      <c r="V113" s="64" t="s">
        <v>233</v>
      </c>
      <c r="W113" s="46"/>
      <c r="X113" s="46"/>
      <c r="Y113" s="46"/>
      <c r="Z113" s="46"/>
      <c r="AA113" s="46"/>
      <c r="AB113" s="46"/>
      <c r="AC113" s="46"/>
      <c r="AD113" s="46"/>
      <c r="AE113" s="47"/>
      <c r="AF113" s="58">
        <v>25</v>
      </c>
      <c r="AG113" s="58"/>
      <c r="AH113" s="58"/>
      <c r="AI113" s="58"/>
      <c r="AJ113" s="58"/>
      <c r="AK113" s="58">
        <v>0</v>
      </c>
      <c r="AL113" s="58"/>
      <c r="AM113" s="58"/>
      <c r="AN113" s="58"/>
      <c r="AO113" s="58"/>
      <c r="AP113" s="58">
        <v>25</v>
      </c>
      <c r="AQ113" s="58"/>
      <c r="AR113" s="58"/>
      <c r="AS113" s="58"/>
      <c r="AT113" s="58"/>
      <c r="AU113" s="58">
        <v>26</v>
      </c>
      <c r="AV113" s="58"/>
      <c r="AW113" s="58"/>
      <c r="AX113" s="58"/>
      <c r="AY113" s="58"/>
      <c r="AZ113" s="58">
        <v>0</v>
      </c>
      <c r="BA113" s="58"/>
      <c r="BB113" s="58"/>
      <c r="BC113" s="58"/>
      <c r="BD113" s="58"/>
      <c r="BE113" s="58">
        <v>26</v>
      </c>
      <c r="BF113" s="58"/>
      <c r="BG113" s="58"/>
      <c r="BH113" s="58"/>
      <c r="BI113" s="58"/>
      <c r="BJ113" s="58">
        <v>27</v>
      </c>
      <c r="BK113" s="58"/>
      <c r="BL113" s="58"/>
      <c r="BM113" s="58"/>
      <c r="BN113" s="58"/>
      <c r="BO113" s="58">
        <v>0</v>
      </c>
      <c r="BP113" s="58"/>
      <c r="BQ113" s="58"/>
      <c r="BR113" s="58"/>
      <c r="BS113" s="58"/>
      <c r="BT113" s="58">
        <f>BJ113</f>
        <v>27</v>
      </c>
      <c r="BU113" s="58"/>
      <c r="BV113" s="58"/>
      <c r="BW113" s="58"/>
      <c r="BX113" s="58"/>
    </row>
    <row r="114" spans="1:79" s="6" customFormat="1" ht="15" customHeight="1" x14ac:dyDescent="0.25">
      <c r="A114" s="33">
        <v>0</v>
      </c>
      <c r="B114" s="34"/>
      <c r="C114" s="34"/>
      <c r="D114" s="65" t="s">
        <v>178</v>
      </c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7"/>
      <c r="Q114" s="68"/>
      <c r="R114" s="68"/>
      <c r="S114" s="68"/>
      <c r="T114" s="68"/>
      <c r="U114" s="68"/>
      <c r="V114" s="69"/>
      <c r="W114" s="34"/>
      <c r="X114" s="34"/>
      <c r="Y114" s="34"/>
      <c r="Z114" s="34"/>
      <c r="AA114" s="34"/>
      <c r="AB114" s="34"/>
      <c r="AC114" s="34"/>
      <c r="AD114" s="34"/>
      <c r="AE114" s="70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</row>
    <row r="115" spans="1:79" s="25" customFormat="1" ht="28" customHeight="1" x14ac:dyDescent="0.25">
      <c r="A115" s="45">
        <v>0</v>
      </c>
      <c r="B115" s="46"/>
      <c r="C115" s="46"/>
      <c r="D115" s="60" t="s">
        <v>234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2"/>
      <c r="Q115" s="63" t="s">
        <v>179</v>
      </c>
      <c r="R115" s="63"/>
      <c r="S115" s="63"/>
      <c r="T115" s="63"/>
      <c r="U115" s="63"/>
      <c r="V115" s="64" t="s">
        <v>180</v>
      </c>
      <c r="W115" s="46"/>
      <c r="X115" s="46"/>
      <c r="Y115" s="46"/>
      <c r="Z115" s="46"/>
      <c r="AA115" s="46"/>
      <c r="AB115" s="46"/>
      <c r="AC115" s="46"/>
      <c r="AD115" s="46"/>
      <c r="AE115" s="47"/>
      <c r="AF115" s="58">
        <v>361</v>
      </c>
      <c r="AG115" s="58"/>
      <c r="AH115" s="58"/>
      <c r="AI115" s="58"/>
      <c r="AJ115" s="58"/>
      <c r="AK115" s="58">
        <v>0</v>
      </c>
      <c r="AL115" s="58"/>
      <c r="AM115" s="58"/>
      <c r="AN115" s="58"/>
      <c r="AO115" s="58"/>
      <c r="AP115" s="58">
        <v>361</v>
      </c>
      <c r="AQ115" s="58"/>
      <c r="AR115" s="58"/>
      <c r="AS115" s="58"/>
      <c r="AT115" s="58"/>
      <c r="AU115" s="58">
        <v>978</v>
      </c>
      <c r="AV115" s="58"/>
      <c r="AW115" s="58"/>
      <c r="AX115" s="58"/>
      <c r="AY115" s="58"/>
      <c r="AZ115" s="58">
        <v>0</v>
      </c>
      <c r="BA115" s="58"/>
      <c r="BB115" s="58"/>
      <c r="BC115" s="58"/>
      <c r="BD115" s="58"/>
      <c r="BE115" s="58">
        <v>978</v>
      </c>
      <c r="BF115" s="58"/>
      <c r="BG115" s="58"/>
      <c r="BH115" s="58"/>
      <c r="BI115" s="58"/>
      <c r="BJ115" s="30">
        <f>39000/27</f>
        <v>1444.4444444444443</v>
      </c>
      <c r="BK115" s="30"/>
      <c r="BL115" s="30"/>
      <c r="BM115" s="30"/>
      <c r="BN115" s="30"/>
      <c r="BO115" s="58">
        <v>0</v>
      </c>
      <c r="BP115" s="58"/>
      <c r="BQ115" s="58"/>
      <c r="BR115" s="58"/>
      <c r="BS115" s="58"/>
      <c r="BT115" s="30">
        <f>BJ115</f>
        <v>1444.4444444444443</v>
      </c>
      <c r="BU115" s="58"/>
      <c r="BV115" s="58"/>
      <c r="BW115" s="58"/>
      <c r="BX115" s="58"/>
    </row>
    <row r="116" spans="1:79" s="6" customFormat="1" ht="15" customHeight="1" x14ac:dyDescent="0.25">
      <c r="A116" s="33">
        <v>0</v>
      </c>
      <c r="B116" s="34"/>
      <c r="C116" s="34"/>
      <c r="D116" s="65" t="s">
        <v>181</v>
      </c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7"/>
      <c r="Q116" s="68"/>
      <c r="R116" s="68"/>
      <c r="S116" s="68"/>
      <c r="T116" s="68"/>
      <c r="U116" s="68"/>
      <c r="V116" s="69"/>
      <c r="W116" s="34"/>
      <c r="X116" s="34"/>
      <c r="Y116" s="34"/>
      <c r="Z116" s="34"/>
      <c r="AA116" s="34"/>
      <c r="AB116" s="34"/>
      <c r="AC116" s="34"/>
      <c r="AD116" s="34"/>
      <c r="AE116" s="70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</row>
    <row r="117" spans="1:79" s="25" customFormat="1" ht="70" customHeight="1" x14ac:dyDescent="0.25">
      <c r="A117" s="45">
        <v>0</v>
      </c>
      <c r="B117" s="46"/>
      <c r="C117" s="46"/>
      <c r="D117" s="60" t="s">
        <v>242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2"/>
      <c r="Q117" s="63" t="s">
        <v>182</v>
      </c>
      <c r="R117" s="63"/>
      <c r="S117" s="63"/>
      <c r="T117" s="63"/>
      <c r="U117" s="63"/>
      <c r="V117" s="64" t="s">
        <v>180</v>
      </c>
      <c r="W117" s="46"/>
      <c r="X117" s="46"/>
      <c r="Y117" s="46"/>
      <c r="Z117" s="46"/>
      <c r="AA117" s="46"/>
      <c r="AB117" s="46"/>
      <c r="AC117" s="46"/>
      <c r="AD117" s="46"/>
      <c r="AE117" s="47"/>
      <c r="AF117" s="58">
        <v>167</v>
      </c>
      <c r="AG117" s="58"/>
      <c r="AH117" s="58"/>
      <c r="AI117" s="58"/>
      <c r="AJ117" s="58"/>
      <c r="AK117" s="58">
        <v>0</v>
      </c>
      <c r="AL117" s="58"/>
      <c r="AM117" s="58"/>
      <c r="AN117" s="58"/>
      <c r="AO117" s="58"/>
      <c r="AP117" s="58">
        <v>167</v>
      </c>
      <c r="AQ117" s="58"/>
      <c r="AR117" s="58"/>
      <c r="AS117" s="58"/>
      <c r="AT117" s="58"/>
      <c r="AU117" s="58">
        <v>250</v>
      </c>
      <c r="AV117" s="58"/>
      <c r="AW117" s="58"/>
      <c r="AX117" s="58"/>
      <c r="AY117" s="58"/>
      <c r="AZ117" s="58">
        <v>0</v>
      </c>
      <c r="BA117" s="58"/>
      <c r="BB117" s="58"/>
      <c r="BC117" s="58"/>
      <c r="BD117" s="58"/>
      <c r="BE117" s="58">
        <v>250</v>
      </c>
      <c r="BF117" s="58"/>
      <c r="BG117" s="58"/>
      <c r="BH117" s="58"/>
      <c r="BI117" s="58"/>
      <c r="BJ117" s="57">
        <f>650000/323742%</f>
        <v>200.77716206114746</v>
      </c>
      <c r="BK117" s="57"/>
      <c r="BL117" s="57"/>
      <c r="BM117" s="57"/>
      <c r="BN117" s="57"/>
      <c r="BO117" s="58">
        <v>0</v>
      </c>
      <c r="BP117" s="58"/>
      <c r="BQ117" s="58"/>
      <c r="BR117" s="58"/>
      <c r="BS117" s="58"/>
      <c r="BT117" s="57">
        <f>BJ117</f>
        <v>200.77716206114746</v>
      </c>
      <c r="BU117" s="58"/>
      <c r="BV117" s="58"/>
      <c r="BW117" s="58"/>
      <c r="BX117" s="58"/>
    </row>
    <row r="119" spans="1:79" ht="14.25" customHeight="1" x14ac:dyDescent="0.25">
      <c r="A119" s="102" t="s">
        <v>225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</row>
    <row r="120" spans="1:79" ht="23.15" customHeight="1" x14ac:dyDescent="0.25">
      <c r="A120" s="128" t="s">
        <v>6</v>
      </c>
      <c r="B120" s="129"/>
      <c r="C120" s="129"/>
      <c r="D120" s="31" t="s">
        <v>9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 t="s">
        <v>8</v>
      </c>
      <c r="R120" s="31"/>
      <c r="S120" s="31"/>
      <c r="T120" s="31"/>
      <c r="U120" s="31"/>
      <c r="V120" s="31" t="s">
        <v>7</v>
      </c>
      <c r="W120" s="31"/>
      <c r="X120" s="31"/>
      <c r="Y120" s="31"/>
      <c r="Z120" s="31"/>
      <c r="AA120" s="31"/>
      <c r="AB120" s="31"/>
      <c r="AC120" s="31"/>
      <c r="AD120" s="31"/>
      <c r="AE120" s="31"/>
      <c r="AF120" s="77" t="s">
        <v>216</v>
      </c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9"/>
      <c r="AU120" s="77" t="s">
        <v>221</v>
      </c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9"/>
    </row>
    <row r="121" spans="1:79" ht="28.5" customHeight="1" x14ac:dyDescent="0.25">
      <c r="A121" s="132"/>
      <c r="B121" s="133"/>
      <c r="C121" s="133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 t="s">
        <v>4</v>
      </c>
      <c r="AG121" s="31"/>
      <c r="AH121" s="31"/>
      <c r="AI121" s="31"/>
      <c r="AJ121" s="31"/>
      <c r="AK121" s="31" t="s">
        <v>3</v>
      </c>
      <c r="AL121" s="31"/>
      <c r="AM121" s="31"/>
      <c r="AN121" s="31"/>
      <c r="AO121" s="31"/>
      <c r="AP121" s="31" t="s">
        <v>123</v>
      </c>
      <c r="AQ121" s="31"/>
      <c r="AR121" s="31"/>
      <c r="AS121" s="31"/>
      <c r="AT121" s="31"/>
      <c r="AU121" s="31" t="s">
        <v>4</v>
      </c>
      <c r="AV121" s="31"/>
      <c r="AW121" s="31"/>
      <c r="AX121" s="31"/>
      <c r="AY121" s="31"/>
      <c r="AZ121" s="31" t="s">
        <v>3</v>
      </c>
      <c r="BA121" s="31"/>
      <c r="BB121" s="31"/>
      <c r="BC121" s="31"/>
      <c r="BD121" s="31"/>
      <c r="BE121" s="31" t="s">
        <v>90</v>
      </c>
      <c r="BF121" s="31"/>
      <c r="BG121" s="31"/>
      <c r="BH121" s="31"/>
      <c r="BI121" s="31"/>
    </row>
    <row r="122" spans="1:79" s="26" customFormat="1" ht="15" customHeight="1" x14ac:dyDescent="0.25">
      <c r="A122" s="64">
        <v>1</v>
      </c>
      <c r="B122" s="122"/>
      <c r="C122" s="122"/>
      <c r="D122" s="63">
        <v>2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>
        <v>3</v>
      </c>
      <c r="R122" s="63"/>
      <c r="S122" s="63"/>
      <c r="T122" s="63"/>
      <c r="U122" s="63"/>
      <c r="V122" s="63">
        <v>4</v>
      </c>
      <c r="W122" s="63"/>
      <c r="X122" s="63"/>
      <c r="Y122" s="63"/>
      <c r="Z122" s="63"/>
      <c r="AA122" s="63"/>
      <c r="AB122" s="63"/>
      <c r="AC122" s="63"/>
      <c r="AD122" s="63"/>
      <c r="AE122" s="63"/>
      <c r="AF122" s="63">
        <v>5</v>
      </c>
      <c r="AG122" s="63"/>
      <c r="AH122" s="63"/>
      <c r="AI122" s="63"/>
      <c r="AJ122" s="63"/>
      <c r="AK122" s="63">
        <v>6</v>
      </c>
      <c r="AL122" s="63"/>
      <c r="AM122" s="63"/>
      <c r="AN122" s="63"/>
      <c r="AO122" s="63"/>
      <c r="AP122" s="63">
        <v>7</v>
      </c>
      <c r="AQ122" s="63"/>
      <c r="AR122" s="63"/>
      <c r="AS122" s="63"/>
      <c r="AT122" s="63"/>
      <c r="AU122" s="63">
        <v>8</v>
      </c>
      <c r="AV122" s="63"/>
      <c r="AW122" s="63"/>
      <c r="AX122" s="63"/>
      <c r="AY122" s="63"/>
      <c r="AZ122" s="63">
        <v>9</v>
      </c>
      <c r="BA122" s="63"/>
      <c r="BB122" s="63"/>
      <c r="BC122" s="63"/>
      <c r="BD122" s="63"/>
      <c r="BE122" s="63">
        <v>10</v>
      </c>
      <c r="BF122" s="63"/>
      <c r="BG122" s="63"/>
      <c r="BH122" s="63"/>
      <c r="BI122" s="63"/>
    </row>
    <row r="123" spans="1:79" ht="15.75" hidden="1" customHeight="1" x14ac:dyDescent="0.25">
      <c r="A123" s="74" t="s">
        <v>154</v>
      </c>
      <c r="B123" s="75"/>
      <c r="C123" s="75"/>
      <c r="D123" s="31" t="s">
        <v>57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 t="s">
        <v>70</v>
      </c>
      <c r="R123" s="31"/>
      <c r="S123" s="31"/>
      <c r="T123" s="31"/>
      <c r="U123" s="31"/>
      <c r="V123" s="31" t="s">
        <v>71</v>
      </c>
      <c r="W123" s="31"/>
      <c r="X123" s="31"/>
      <c r="Y123" s="31"/>
      <c r="Z123" s="31"/>
      <c r="AA123" s="31"/>
      <c r="AB123" s="31"/>
      <c r="AC123" s="31"/>
      <c r="AD123" s="31"/>
      <c r="AE123" s="31"/>
      <c r="AF123" s="39" t="s">
        <v>107</v>
      </c>
      <c r="AG123" s="39"/>
      <c r="AH123" s="39"/>
      <c r="AI123" s="39"/>
      <c r="AJ123" s="39"/>
      <c r="AK123" s="32" t="s">
        <v>108</v>
      </c>
      <c r="AL123" s="32"/>
      <c r="AM123" s="32"/>
      <c r="AN123" s="32"/>
      <c r="AO123" s="32"/>
      <c r="AP123" s="43" t="s">
        <v>174</v>
      </c>
      <c r="AQ123" s="43"/>
      <c r="AR123" s="43"/>
      <c r="AS123" s="43"/>
      <c r="AT123" s="43"/>
      <c r="AU123" s="39" t="s">
        <v>109</v>
      </c>
      <c r="AV123" s="39"/>
      <c r="AW123" s="39"/>
      <c r="AX123" s="39"/>
      <c r="AY123" s="39"/>
      <c r="AZ123" s="32" t="s">
        <v>110</v>
      </c>
      <c r="BA123" s="32"/>
      <c r="BB123" s="32"/>
      <c r="BC123" s="32"/>
      <c r="BD123" s="32"/>
      <c r="BE123" s="43" t="s">
        <v>174</v>
      </c>
      <c r="BF123" s="43"/>
      <c r="BG123" s="43"/>
      <c r="BH123" s="43"/>
      <c r="BI123" s="43"/>
      <c r="CA123" t="s">
        <v>39</v>
      </c>
    </row>
    <row r="124" spans="1:79" s="6" customFormat="1" ht="14" x14ac:dyDescent="0.25">
      <c r="A124" s="33">
        <v>0</v>
      </c>
      <c r="B124" s="34"/>
      <c r="C124" s="34"/>
      <c r="D124" s="137" t="s">
        <v>173</v>
      </c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CA124" s="6" t="s">
        <v>40</v>
      </c>
    </row>
    <row r="125" spans="1:79" s="25" customFormat="1" ht="28" customHeight="1" x14ac:dyDescent="0.25">
      <c r="A125" s="45">
        <v>0</v>
      </c>
      <c r="B125" s="46"/>
      <c r="C125" s="46"/>
      <c r="D125" s="60" t="s">
        <v>240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2"/>
      <c r="Q125" s="63" t="s">
        <v>175</v>
      </c>
      <c r="R125" s="63"/>
      <c r="S125" s="63"/>
      <c r="T125" s="63"/>
      <c r="U125" s="63"/>
      <c r="V125" s="64" t="s">
        <v>232</v>
      </c>
      <c r="W125" s="46"/>
      <c r="X125" s="46"/>
      <c r="Y125" s="46"/>
      <c r="Z125" s="46"/>
      <c r="AA125" s="46"/>
      <c r="AB125" s="46"/>
      <c r="AC125" s="46"/>
      <c r="AD125" s="46"/>
      <c r="AE125" s="47"/>
      <c r="AF125" s="58">
        <v>246</v>
      </c>
      <c r="AG125" s="58"/>
      <c r="AH125" s="58"/>
      <c r="AI125" s="58"/>
      <c r="AJ125" s="58"/>
      <c r="AK125" s="58">
        <v>0</v>
      </c>
      <c r="AL125" s="58"/>
      <c r="AM125" s="58"/>
      <c r="AN125" s="58"/>
      <c r="AO125" s="58"/>
      <c r="AP125" s="58">
        <f>AF125</f>
        <v>246</v>
      </c>
      <c r="AQ125" s="58"/>
      <c r="AR125" s="58"/>
      <c r="AS125" s="58"/>
      <c r="AT125" s="58"/>
      <c r="AU125" s="58">
        <v>246</v>
      </c>
      <c r="AV125" s="58"/>
      <c r="AW125" s="58"/>
      <c r="AX125" s="58"/>
      <c r="AY125" s="58"/>
      <c r="AZ125" s="58">
        <v>0</v>
      </c>
      <c r="BA125" s="58"/>
      <c r="BB125" s="58"/>
      <c r="BC125" s="58"/>
      <c r="BD125" s="58"/>
      <c r="BE125" s="58">
        <f>AU125</f>
        <v>246</v>
      </c>
      <c r="BF125" s="58"/>
      <c r="BG125" s="58"/>
      <c r="BH125" s="58"/>
      <c r="BI125" s="58"/>
    </row>
    <row r="126" spans="1:79" s="25" customFormat="1" ht="28" customHeight="1" x14ac:dyDescent="0.25">
      <c r="A126" s="45">
        <v>0</v>
      </c>
      <c r="B126" s="46"/>
      <c r="C126" s="46"/>
      <c r="D126" s="60" t="s">
        <v>241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2"/>
      <c r="Q126" s="63" t="s">
        <v>177</v>
      </c>
      <c r="R126" s="63"/>
      <c r="S126" s="63"/>
      <c r="T126" s="63"/>
      <c r="U126" s="63"/>
      <c r="V126" s="64" t="s">
        <v>233</v>
      </c>
      <c r="W126" s="46"/>
      <c r="X126" s="46"/>
      <c r="Y126" s="46"/>
      <c r="Z126" s="46"/>
      <c r="AA126" s="46"/>
      <c r="AB126" s="46"/>
      <c r="AC126" s="46"/>
      <c r="AD126" s="46"/>
      <c r="AE126" s="47"/>
      <c r="AF126" s="58">
        <v>2</v>
      </c>
      <c r="AG126" s="58"/>
      <c r="AH126" s="58"/>
      <c r="AI126" s="58"/>
      <c r="AJ126" s="58"/>
      <c r="AK126" s="58">
        <v>0</v>
      </c>
      <c r="AL126" s="58"/>
      <c r="AM126" s="58"/>
      <c r="AN126" s="58"/>
      <c r="AO126" s="58"/>
      <c r="AP126" s="58">
        <f>AF126</f>
        <v>2</v>
      </c>
      <c r="AQ126" s="58"/>
      <c r="AR126" s="58"/>
      <c r="AS126" s="58"/>
      <c r="AT126" s="58"/>
      <c r="AU126" s="58">
        <v>2</v>
      </c>
      <c r="AV126" s="58"/>
      <c r="AW126" s="58"/>
      <c r="AX126" s="58"/>
      <c r="AY126" s="58"/>
      <c r="AZ126" s="58">
        <v>0</v>
      </c>
      <c r="BA126" s="58"/>
      <c r="BB126" s="58"/>
      <c r="BC126" s="58"/>
      <c r="BD126" s="58"/>
      <c r="BE126" s="58">
        <f>AU126</f>
        <v>2</v>
      </c>
      <c r="BF126" s="58"/>
      <c r="BG126" s="58"/>
      <c r="BH126" s="58"/>
      <c r="BI126" s="58"/>
    </row>
    <row r="127" spans="1:79" s="6" customFormat="1" ht="13" x14ac:dyDescent="0.25">
      <c r="A127" s="33">
        <v>0</v>
      </c>
      <c r="B127" s="34"/>
      <c r="C127" s="34"/>
      <c r="D127" s="65" t="s">
        <v>176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7"/>
      <c r="Q127" s="68"/>
      <c r="R127" s="68"/>
      <c r="S127" s="68"/>
      <c r="T127" s="68"/>
      <c r="U127" s="68"/>
      <c r="V127" s="69"/>
      <c r="W127" s="34"/>
      <c r="X127" s="34"/>
      <c r="Y127" s="34"/>
      <c r="Z127" s="34"/>
      <c r="AA127" s="34"/>
      <c r="AB127" s="34"/>
      <c r="AC127" s="34"/>
      <c r="AD127" s="34"/>
      <c r="AE127" s="70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</row>
    <row r="128" spans="1:79" s="25" customFormat="1" ht="42" customHeight="1" x14ac:dyDescent="0.25">
      <c r="A128" s="45">
        <v>0</v>
      </c>
      <c r="B128" s="46"/>
      <c r="C128" s="46"/>
      <c r="D128" s="60" t="s">
        <v>246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2"/>
      <c r="Q128" s="63" t="s">
        <v>177</v>
      </c>
      <c r="R128" s="63"/>
      <c r="S128" s="63"/>
      <c r="T128" s="63"/>
      <c r="U128" s="63"/>
      <c r="V128" s="64" t="s">
        <v>233</v>
      </c>
      <c r="W128" s="46"/>
      <c r="X128" s="46"/>
      <c r="Y128" s="46"/>
      <c r="Z128" s="46"/>
      <c r="AA128" s="46"/>
      <c r="AB128" s="46"/>
      <c r="AC128" s="46"/>
      <c r="AD128" s="46"/>
      <c r="AE128" s="47"/>
      <c r="AF128" s="58">
        <v>27</v>
      </c>
      <c r="AG128" s="58"/>
      <c r="AH128" s="58"/>
      <c r="AI128" s="58"/>
      <c r="AJ128" s="58"/>
      <c r="AK128" s="58">
        <v>0</v>
      </c>
      <c r="AL128" s="58"/>
      <c r="AM128" s="58"/>
      <c r="AN128" s="58"/>
      <c r="AO128" s="58"/>
      <c r="AP128" s="58">
        <f>AF128</f>
        <v>27</v>
      </c>
      <c r="AQ128" s="58"/>
      <c r="AR128" s="58"/>
      <c r="AS128" s="58"/>
      <c r="AT128" s="58"/>
      <c r="AU128" s="58">
        <v>27</v>
      </c>
      <c r="AV128" s="58"/>
      <c r="AW128" s="58"/>
      <c r="AX128" s="58"/>
      <c r="AY128" s="58"/>
      <c r="AZ128" s="58">
        <v>0</v>
      </c>
      <c r="BA128" s="58"/>
      <c r="BB128" s="58"/>
      <c r="BC128" s="58"/>
      <c r="BD128" s="58"/>
      <c r="BE128" s="58">
        <f>AU128</f>
        <v>27</v>
      </c>
      <c r="BF128" s="58"/>
      <c r="BG128" s="58"/>
      <c r="BH128" s="58"/>
      <c r="BI128" s="58"/>
    </row>
    <row r="129" spans="1:79" s="6" customFormat="1" ht="13" x14ac:dyDescent="0.25">
      <c r="A129" s="33">
        <v>0</v>
      </c>
      <c r="B129" s="34"/>
      <c r="C129" s="34"/>
      <c r="D129" s="65" t="s">
        <v>178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7"/>
      <c r="Q129" s="68"/>
      <c r="R129" s="68"/>
      <c r="S129" s="68"/>
      <c r="T129" s="68"/>
      <c r="U129" s="68"/>
      <c r="V129" s="69"/>
      <c r="W129" s="34"/>
      <c r="X129" s="34"/>
      <c r="Y129" s="34"/>
      <c r="Z129" s="34"/>
      <c r="AA129" s="34"/>
      <c r="AB129" s="34"/>
      <c r="AC129" s="34"/>
      <c r="AD129" s="34"/>
      <c r="AE129" s="70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</row>
    <row r="130" spans="1:79" s="25" customFormat="1" ht="28" customHeight="1" x14ac:dyDescent="0.25">
      <c r="A130" s="45">
        <v>0</v>
      </c>
      <c r="B130" s="46"/>
      <c r="C130" s="46"/>
      <c r="D130" s="60" t="s">
        <v>234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2"/>
      <c r="Q130" s="63" t="s">
        <v>179</v>
      </c>
      <c r="R130" s="63"/>
      <c r="S130" s="63"/>
      <c r="T130" s="63"/>
      <c r="U130" s="63"/>
      <c r="V130" s="64" t="s">
        <v>180</v>
      </c>
      <c r="W130" s="46"/>
      <c r="X130" s="46"/>
      <c r="Y130" s="46"/>
      <c r="Z130" s="46"/>
      <c r="AA130" s="46"/>
      <c r="AB130" s="46"/>
      <c r="AC130" s="46"/>
      <c r="AD130" s="46"/>
      <c r="AE130" s="47"/>
      <c r="AF130" s="30">
        <f>40000/27</f>
        <v>1481.4814814814815</v>
      </c>
      <c r="AG130" s="30"/>
      <c r="AH130" s="30"/>
      <c r="AI130" s="30"/>
      <c r="AJ130" s="30"/>
      <c r="AK130" s="58">
        <v>0</v>
      </c>
      <c r="AL130" s="58"/>
      <c r="AM130" s="58"/>
      <c r="AN130" s="58"/>
      <c r="AO130" s="58"/>
      <c r="AP130" s="30">
        <f>AF130</f>
        <v>1481.4814814814815</v>
      </c>
      <c r="AQ130" s="58"/>
      <c r="AR130" s="58"/>
      <c r="AS130" s="58"/>
      <c r="AT130" s="58"/>
      <c r="AU130" s="30">
        <f>45000/27</f>
        <v>1666.6666666666667</v>
      </c>
      <c r="AV130" s="30"/>
      <c r="AW130" s="30"/>
      <c r="AX130" s="30"/>
      <c r="AY130" s="30"/>
      <c r="AZ130" s="58">
        <v>0</v>
      </c>
      <c r="BA130" s="58"/>
      <c r="BB130" s="58"/>
      <c r="BC130" s="58"/>
      <c r="BD130" s="58"/>
      <c r="BE130" s="30">
        <f>AU130</f>
        <v>1666.6666666666667</v>
      </c>
      <c r="BF130" s="58"/>
      <c r="BG130" s="58"/>
      <c r="BH130" s="58"/>
      <c r="BI130" s="58"/>
    </row>
    <row r="131" spans="1:79" s="6" customFormat="1" ht="13" x14ac:dyDescent="0.25">
      <c r="A131" s="33">
        <v>0</v>
      </c>
      <c r="B131" s="34"/>
      <c r="C131" s="34"/>
      <c r="D131" s="65" t="s">
        <v>181</v>
      </c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7"/>
      <c r="Q131" s="68"/>
      <c r="R131" s="68"/>
      <c r="S131" s="68"/>
      <c r="T131" s="68"/>
      <c r="U131" s="68"/>
      <c r="V131" s="69"/>
      <c r="W131" s="34"/>
      <c r="X131" s="34"/>
      <c r="Y131" s="34"/>
      <c r="Z131" s="34"/>
      <c r="AA131" s="34"/>
      <c r="AB131" s="34"/>
      <c r="AC131" s="34"/>
      <c r="AD131" s="34"/>
      <c r="AE131" s="70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</row>
    <row r="132" spans="1:79" s="25" customFormat="1" ht="70" customHeight="1" x14ac:dyDescent="0.25">
      <c r="A132" s="45">
        <v>0</v>
      </c>
      <c r="B132" s="46"/>
      <c r="C132" s="46"/>
      <c r="D132" s="60" t="s">
        <v>242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2"/>
      <c r="Q132" s="63" t="s">
        <v>182</v>
      </c>
      <c r="R132" s="63"/>
      <c r="S132" s="63"/>
      <c r="T132" s="63"/>
      <c r="U132" s="63"/>
      <c r="V132" s="64" t="s">
        <v>180</v>
      </c>
      <c r="W132" s="46"/>
      <c r="X132" s="46"/>
      <c r="Y132" s="46"/>
      <c r="Z132" s="46"/>
      <c r="AA132" s="46"/>
      <c r="AB132" s="46"/>
      <c r="AC132" s="46"/>
      <c r="AD132" s="46"/>
      <c r="AE132" s="47"/>
      <c r="AF132" s="57">
        <v>100</v>
      </c>
      <c r="AG132" s="57"/>
      <c r="AH132" s="57"/>
      <c r="AI132" s="57"/>
      <c r="AJ132" s="57"/>
      <c r="AK132" s="58">
        <v>0</v>
      </c>
      <c r="AL132" s="58"/>
      <c r="AM132" s="58"/>
      <c r="AN132" s="58"/>
      <c r="AO132" s="58"/>
      <c r="AP132" s="57">
        <f>AF132</f>
        <v>100</v>
      </c>
      <c r="AQ132" s="58"/>
      <c r="AR132" s="58"/>
      <c r="AS132" s="58"/>
      <c r="AT132" s="58"/>
      <c r="AU132" s="57">
        <v>100</v>
      </c>
      <c r="AV132" s="57"/>
      <c r="AW132" s="57"/>
      <c r="AX132" s="57"/>
      <c r="AY132" s="57"/>
      <c r="AZ132" s="58">
        <v>0</v>
      </c>
      <c r="BA132" s="58"/>
      <c r="BB132" s="58"/>
      <c r="BC132" s="58"/>
      <c r="BD132" s="58"/>
      <c r="BE132" s="57">
        <f>AU132</f>
        <v>100</v>
      </c>
      <c r="BF132" s="58"/>
      <c r="BG132" s="58"/>
      <c r="BH132" s="58"/>
      <c r="BI132" s="58"/>
    </row>
    <row r="134" spans="1:79" ht="14.25" customHeight="1" x14ac:dyDescent="0.25">
      <c r="A134" s="102" t="s">
        <v>124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</row>
    <row r="135" spans="1:79" ht="15" customHeight="1" x14ac:dyDescent="0.25">
      <c r="A135" s="112" t="s">
        <v>194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</row>
    <row r="136" spans="1:79" ht="13" customHeight="1" x14ac:dyDescent="0.25">
      <c r="A136" s="128" t="s">
        <v>19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34"/>
      <c r="U136" s="31" t="s">
        <v>195</v>
      </c>
      <c r="V136" s="31"/>
      <c r="W136" s="31"/>
      <c r="X136" s="31"/>
      <c r="Y136" s="31"/>
      <c r="Z136" s="31"/>
      <c r="AA136" s="31"/>
      <c r="AB136" s="31"/>
      <c r="AC136" s="31"/>
      <c r="AD136" s="31"/>
      <c r="AE136" s="31" t="s">
        <v>198</v>
      </c>
      <c r="AF136" s="31"/>
      <c r="AG136" s="31"/>
      <c r="AH136" s="31"/>
      <c r="AI136" s="31"/>
      <c r="AJ136" s="31"/>
      <c r="AK136" s="31"/>
      <c r="AL136" s="31"/>
      <c r="AM136" s="31"/>
      <c r="AN136" s="31"/>
      <c r="AO136" s="31" t="s">
        <v>205</v>
      </c>
      <c r="AP136" s="31"/>
      <c r="AQ136" s="31"/>
      <c r="AR136" s="31"/>
      <c r="AS136" s="31"/>
      <c r="AT136" s="31"/>
      <c r="AU136" s="31"/>
      <c r="AV136" s="31"/>
      <c r="AW136" s="31"/>
      <c r="AX136" s="31"/>
      <c r="AY136" s="31" t="s">
        <v>216</v>
      </c>
      <c r="AZ136" s="31"/>
      <c r="BA136" s="31"/>
      <c r="BB136" s="31"/>
      <c r="BC136" s="31"/>
      <c r="BD136" s="31"/>
      <c r="BE136" s="31"/>
      <c r="BF136" s="31"/>
      <c r="BG136" s="31"/>
      <c r="BH136" s="31"/>
      <c r="BI136" s="31" t="s">
        <v>221</v>
      </c>
      <c r="BJ136" s="31"/>
      <c r="BK136" s="31"/>
      <c r="BL136" s="31"/>
      <c r="BM136" s="31"/>
      <c r="BN136" s="31"/>
      <c r="BO136" s="31"/>
      <c r="BP136" s="31"/>
      <c r="BQ136" s="31"/>
      <c r="BR136" s="31"/>
    </row>
    <row r="137" spans="1:79" ht="30" customHeight="1" x14ac:dyDescent="0.25">
      <c r="A137" s="132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6"/>
      <c r="U137" s="31" t="s">
        <v>4</v>
      </c>
      <c r="V137" s="31"/>
      <c r="W137" s="31"/>
      <c r="X137" s="31"/>
      <c r="Y137" s="31"/>
      <c r="Z137" s="31" t="s">
        <v>3</v>
      </c>
      <c r="AA137" s="31"/>
      <c r="AB137" s="31"/>
      <c r="AC137" s="31"/>
      <c r="AD137" s="31"/>
      <c r="AE137" s="31" t="s">
        <v>4</v>
      </c>
      <c r="AF137" s="31"/>
      <c r="AG137" s="31"/>
      <c r="AH137" s="31"/>
      <c r="AI137" s="31"/>
      <c r="AJ137" s="31" t="s">
        <v>3</v>
      </c>
      <c r="AK137" s="31"/>
      <c r="AL137" s="31"/>
      <c r="AM137" s="31"/>
      <c r="AN137" s="31"/>
      <c r="AO137" s="31" t="s">
        <v>4</v>
      </c>
      <c r="AP137" s="31"/>
      <c r="AQ137" s="31"/>
      <c r="AR137" s="31"/>
      <c r="AS137" s="31"/>
      <c r="AT137" s="31" t="s">
        <v>3</v>
      </c>
      <c r="AU137" s="31"/>
      <c r="AV137" s="31"/>
      <c r="AW137" s="31"/>
      <c r="AX137" s="31"/>
      <c r="AY137" s="31" t="s">
        <v>4</v>
      </c>
      <c r="AZ137" s="31"/>
      <c r="BA137" s="31"/>
      <c r="BB137" s="31"/>
      <c r="BC137" s="31"/>
      <c r="BD137" s="31" t="s">
        <v>3</v>
      </c>
      <c r="BE137" s="31"/>
      <c r="BF137" s="31"/>
      <c r="BG137" s="31"/>
      <c r="BH137" s="31"/>
      <c r="BI137" s="31" t="s">
        <v>4</v>
      </c>
      <c r="BJ137" s="31"/>
      <c r="BK137" s="31"/>
      <c r="BL137" s="31"/>
      <c r="BM137" s="31"/>
      <c r="BN137" s="31" t="s">
        <v>3</v>
      </c>
      <c r="BO137" s="31"/>
      <c r="BP137" s="31"/>
      <c r="BQ137" s="31"/>
      <c r="BR137" s="31"/>
    </row>
    <row r="138" spans="1:79" ht="15" customHeight="1" x14ac:dyDescent="0.25">
      <c r="A138" s="77">
        <v>1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9"/>
      <c r="U138" s="31">
        <v>2</v>
      </c>
      <c r="V138" s="31"/>
      <c r="W138" s="31"/>
      <c r="X138" s="31"/>
      <c r="Y138" s="31"/>
      <c r="Z138" s="31">
        <v>3</v>
      </c>
      <c r="AA138" s="31"/>
      <c r="AB138" s="31"/>
      <c r="AC138" s="31"/>
      <c r="AD138" s="31"/>
      <c r="AE138" s="31">
        <v>4</v>
      </c>
      <c r="AF138" s="31"/>
      <c r="AG138" s="31"/>
      <c r="AH138" s="31"/>
      <c r="AI138" s="31"/>
      <c r="AJ138" s="31">
        <v>5</v>
      </c>
      <c r="AK138" s="31"/>
      <c r="AL138" s="31"/>
      <c r="AM138" s="31"/>
      <c r="AN138" s="31"/>
      <c r="AO138" s="31">
        <v>6</v>
      </c>
      <c r="AP138" s="31"/>
      <c r="AQ138" s="31"/>
      <c r="AR138" s="31"/>
      <c r="AS138" s="31"/>
      <c r="AT138" s="31">
        <v>7</v>
      </c>
      <c r="AU138" s="31"/>
      <c r="AV138" s="31"/>
      <c r="AW138" s="31"/>
      <c r="AX138" s="31"/>
      <c r="AY138" s="31">
        <v>8</v>
      </c>
      <c r="AZ138" s="31"/>
      <c r="BA138" s="31"/>
      <c r="BB138" s="31"/>
      <c r="BC138" s="31"/>
      <c r="BD138" s="31">
        <v>9</v>
      </c>
      <c r="BE138" s="31"/>
      <c r="BF138" s="31"/>
      <c r="BG138" s="31"/>
      <c r="BH138" s="31"/>
      <c r="BI138" s="31">
        <v>10</v>
      </c>
      <c r="BJ138" s="31"/>
      <c r="BK138" s="31"/>
      <c r="BL138" s="31"/>
      <c r="BM138" s="31"/>
      <c r="BN138" s="31">
        <v>11</v>
      </c>
      <c r="BO138" s="31"/>
      <c r="BP138" s="31"/>
      <c r="BQ138" s="31"/>
      <c r="BR138" s="31"/>
    </row>
    <row r="139" spans="1:79" s="1" customFormat="1" ht="15.75" hidden="1" customHeight="1" x14ac:dyDescent="0.25">
      <c r="A139" s="74" t="s">
        <v>57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6"/>
      <c r="U139" s="39" t="s">
        <v>65</v>
      </c>
      <c r="V139" s="39"/>
      <c r="W139" s="39"/>
      <c r="X139" s="39"/>
      <c r="Y139" s="39"/>
      <c r="Z139" s="32" t="s">
        <v>66</v>
      </c>
      <c r="AA139" s="32"/>
      <c r="AB139" s="32"/>
      <c r="AC139" s="32"/>
      <c r="AD139" s="32"/>
      <c r="AE139" s="39" t="s">
        <v>67</v>
      </c>
      <c r="AF139" s="39"/>
      <c r="AG139" s="39"/>
      <c r="AH139" s="39"/>
      <c r="AI139" s="39"/>
      <c r="AJ139" s="32" t="s">
        <v>68</v>
      </c>
      <c r="AK139" s="32"/>
      <c r="AL139" s="32"/>
      <c r="AM139" s="32"/>
      <c r="AN139" s="32"/>
      <c r="AO139" s="39" t="s">
        <v>58</v>
      </c>
      <c r="AP139" s="39"/>
      <c r="AQ139" s="39"/>
      <c r="AR139" s="39"/>
      <c r="AS139" s="39"/>
      <c r="AT139" s="32" t="s">
        <v>59</v>
      </c>
      <c r="AU139" s="32"/>
      <c r="AV139" s="32"/>
      <c r="AW139" s="32"/>
      <c r="AX139" s="32"/>
      <c r="AY139" s="39" t="s">
        <v>60</v>
      </c>
      <c r="AZ139" s="39"/>
      <c r="BA139" s="39"/>
      <c r="BB139" s="39"/>
      <c r="BC139" s="39"/>
      <c r="BD139" s="32" t="s">
        <v>61</v>
      </c>
      <c r="BE139" s="32"/>
      <c r="BF139" s="32"/>
      <c r="BG139" s="32"/>
      <c r="BH139" s="32"/>
      <c r="BI139" s="39" t="s">
        <v>62</v>
      </c>
      <c r="BJ139" s="39"/>
      <c r="BK139" s="39"/>
      <c r="BL139" s="39"/>
      <c r="BM139" s="39"/>
      <c r="BN139" s="32" t="s">
        <v>63</v>
      </c>
      <c r="BO139" s="32"/>
      <c r="BP139" s="32"/>
      <c r="BQ139" s="32"/>
      <c r="BR139" s="32"/>
      <c r="CA139" t="s">
        <v>41</v>
      </c>
    </row>
    <row r="140" spans="1:79" s="6" customFormat="1" ht="12.75" customHeight="1" x14ac:dyDescent="0.25">
      <c r="A140" s="33" t="s">
        <v>147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70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CA140" s="6" t="s">
        <v>42</v>
      </c>
    </row>
    <row r="141" spans="1:79" s="25" customFormat="1" ht="26" customHeight="1" x14ac:dyDescent="0.25">
      <c r="A141" s="51" t="s">
        <v>183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3"/>
      <c r="U141" s="55" t="s">
        <v>172</v>
      </c>
      <c r="V141" s="55"/>
      <c r="W141" s="55"/>
      <c r="X141" s="55"/>
      <c r="Y141" s="55"/>
      <c r="Z141" s="55"/>
      <c r="AA141" s="55"/>
      <c r="AB141" s="55"/>
      <c r="AC141" s="55"/>
      <c r="AD141" s="55"/>
      <c r="AE141" s="55" t="s">
        <v>172</v>
      </c>
      <c r="AF141" s="55"/>
      <c r="AG141" s="55"/>
      <c r="AH141" s="55"/>
      <c r="AI141" s="55"/>
      <c r="AJ141" s="55"/>
      <c r="AK141" s="55"/>
      <c r="AL141" s="55"/>
      <c r="AM141" s="55"/>
      <c r="AN141" s="55"/>
      <c r="AO141" s="55" t="s">
        <v>172</v>
      </c>
      <c r="AP141" s="55"/>
      <c r="AQ141" s="55"/>
      <c r="AR141" s="55"/>
      <c r="AS141" s="55"/>
      <c r="AT141" s="55"/>
      <c r="AU141" s="55"/>
      <c r="AV141" s="55"/>
      <c r="AW141" s="55"/>
      <c r="AX141" s="55"/>
      <c r="AY141" s="55" t="s">
        <v>172</v>
      </c>
      <c r="AZ141" s="55"/>
      <c r="BA141" s="55"/>
      <c r="BB141" s="55"/>
      <c r="BC141" s="55"/>
      <c r="BD141" s="55"/>
      <c r="BE141" s="55"/>
      <c r="BF141" s="55"/>
      <c r="BG141" s="55"/>
      <c r="BH141" s="55"/>
      <c r="BI141" s="55" t="s">
        <v>172</v>
      </c>
      <c r="BJ141" s="55"/>
      <c r="BK141" s="55"/>
      <c r="BL141" s="55"/>
      <c r="BM141" s="55"/>
      <c r="BN141" s="55"/>
      <c r="BO141" s="55"/>
      <c r="BP141" s="55"/>
      <c r="BQ141" s="55"/>
      <c r="BR141" s="55"/>
    </row>
    <row r="143" spans="1:79" hidden="1" x14ac:dyDescent="0.25"/>
    <row r="144" spans="1:79" ht="14.25" customHeight="1" x14ac:dyDescent="0.25">
      <c r="A144" s="102" t="s">
        <v>125</v>
      </c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</row>
    <row r="145" spans="1:79" ht="15" customHeight="1" x14ac:dyDescent="0.25">
      <c r="A145" s="128" t="s">
        <v>6</v>
      </c>
      <c r="B145" s="129"/>
      <c r="C145" s="129"/>
      <c r="D145" s="128" t="s">
        <v>10</v>
      </c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34"/>
      <c r="W145" s="31" t="s">
        <v>195</v>
      </c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 t="s">
        <v>199</v>
      </c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 t="s">
        <v>210</v>
      </c>
      <c r="AV145" s="31"/>
      <c r="AW145" s="31"/>
      <c r="AX145" s="31"/>
      <c r="AY145" s="31"/>
      <c r="AZ145" s="31"/>
      <c r="BA145" s="31" t="s">
        <v>217</v>
      </c>
      <c r="BB145" s="31"/>
      <c r="BC145" s="31"/>
      <c r="BD145" s="31"/>
      <c r="BE145" s="31"/>
      <c r="BF145" s="31"/>
      <c r="BG145" s="31" t="s">
        <v>226</v>
      </c>
      <c r="BH145" s="31"/>
      <c r="BI145" s="31"/>
      <c r="BJ145" s="31"/>
      <c r="BK145" s="31"/>
      <c r="BL145" s="31"/>
    </row>
    <row r="146" spans="1:79" ht="15" customHeight="1" x14ac:dyDescent="0.25">
      <c r="A146" s="130"/>
      <c r="B146" s="131"/>
      <c r="C146" s="131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5"/>
      <c r="W146" s="31" t="s">
        <v>4</v>
      </c>
      <c r="X146" s="31"/>
      <c r="Y146" s="31"/>
      <c r="Z146" s="31"/>
      <c r="AA146" s="31"/>
      <c r="AB146" s="31"/>
      <c r="AC146" s="31" t="s">
        <v>3</v>
      </c>
      <c r="AD146" s="31"/>
      <c r="AE146" s="31"/>
      <c r="AF146" s="31"/>
      <c r="AG146" s="31"/>
      <c r="AH146" s="31"/>
      <c r="AI146" s="31" t="s">
        <v>4</v>
      </c>
      <c r="AJ146" s="31"/>
      <c r="AK146" s="31"/>
      <c r="AL146" s="31"/>
      <c r="AM146" s="31"/>
      <c r="AN146" s="31"/>
      <c r="AO146" s="31" t="s">
        <v>3</v>
      </c>
      <c r="AP146" s="31"/>
      <c r="AQ146" s="31"/>
      <c r="AR146" s="31"/>
      <c r="AS146" s="31"/>
      <c r="AT146" s="31"/>
      <c r="AU146" s="63" t="s">
        <v>4</v>
      </c>
      <c r="AV146" s="63"/>
      <c r="AW146" s="63"/>
      <c r="AX146" s="63" t="s">
        <v>3</v>
      </c>
      <c r="AY146" s="63"/>
      <c r="AZ146" s="63"/>
      <c r="BA146" s="63" t="s">
        <v>4</v>
      </c>
      <c r="BB146" s="63"/>
      <c r="BC146" s="63"/>
      <c r="BD146" s="63" t="s">
        <v>3</v>
      </c>
      <c r="BE146" s="63"/>
      <c r="BF146" s="63"/>
      <c r="BG146" s="63" t="s">
        <v>4</v>
      </c>
      <c r="BH146" s="63"/>
      <c r="BI146" s="63"/>
      <c r="BJ146" s="63" t="s">
        <v>3</v>
      </c>
      <c r="BK146" s="63"/>
      <c r="BL146" s="63"/>
    </row>
    <row r="147" spans="1:79" ht="57" customHeight="1" x14ac:dyDescent="0.25">
      <c r="A147" s="132"/>
      <c r="B147" s="133"/>
      <c r="C147" s="133"/>
      <c r="D147" s="132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6"/>
      <c r="W147" s="31" t="s">
        <v>12</v>
      </c>
      <c r="X147" s="31"/>
      <c r="Y147" s="31"/>
      <c r="Z147" s="31" t="s">
        <v>11</v>
      </c>
      <c r="AA147" s="31"/>
      <c r="AB147" s="31"/>
      <c r="AC147" s="31" t="s">
        <v>12</v>
      </c>
      <c r="AD147" s="31"/>
      <c r="AE147" s="31"/>
      <c r="AF147" s="31" t="s">
        <v>11</v>
      </c>
      <c r="AG147" s="31"/>
      <c r="AH147" s="31"/>
      <c r="AI147" s="31" t="s">
        <v>12</v>
      </c>
      <c r="AJ147" s="31"/>
      <c r="AK147" s="31"/>
      <c r="AL147" s="31" t="s">
        <v>11</v>
      </c>
      <c r="AM147" s="31"/>
      <c r="AN147" s="31"/>
      <c r="AO147" s="31" t="s">
        <v>12</v>
      </c>
      <c r="AP147" s="31"/>
      <c r="AQ147" s="31"/>
      <c r="AR147" s="31" t="s">
        <v>11</v>
      </c>
      <c r="AS147" s="31"/>
      <c r="AT147" s="31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</row>
    <row r="148" spans="1:79" ht="15" customHeight="1" x14ac:dyDescent="0.25">
      <c r="A148" s="77">
        <v>1</v>
      </c>
      <c r="B148" s="78"/>
      <c r="C148" s="78"/>
      <c r="D148" s="77">
        <v>2</v>
      </c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9"/>
      <c r="W148" s="31">
        <v>3</v>
      </c>
      <c r="X148" s="31"/>
      <c r="Y148" s="31"/>
      <c r="Z148" s="31">
        <v>4</v>
      </c>
      <c r="AA148" s="31"/>
      <c r="AB148" s="31"/>
      <c r="AC148" s="31">
        <v>5</v>
      </c>
      <c r="AD148" s="31"/>
      <c r="AE148" s="31"/>
      <c r="AF148" s="31">
        <v>6</v>
      </c>
      <c r="AG148" s="31"/>
      <c r="AH148" s="31"/>
      <c r="AI148" s="31">
        <v>7</v>
      </c>
      <c r="AJ148" s="31"/>
      <c r="AK148" s="31"/>
      <c r="AL148" s="31">
        <v>8</v>
      </c>
      <c r="AM148" s="31"/>
      <c r="AN148" s="31"/>
      <c r="AO148" s="31">
        <v>9</v>
      </c>
      <c r="AP148" s="31"/>
      <c r="AQ148" s="31"/>
      <c r="AR148" s="31">
        <v>10</v>
      </c>
      <c r="AS148" s="31"/>
      <c r="AT148" s="31"/>
      <c r="AU148" s="31">
        <v>11</v>
      </c>
      <c r="AV148" s="31"/>
      <c r="AW148" s="31"/>
      <c r="AX148" s="31">
        <v>12</v>
      </c>
      <c r="AY148" s="31"/>
      <c r="AZ148" s="31"/>
      <c r="BA148" s="31">
        <v>13</v>
      </c>
      <c r="BB148" s="31"/>
      <c r="BC148" s="31"/>
      <c r="BD148" s="31">
        <v>14</v>
      </c>
      <c r="BE148" s="31"/>
      <c r="BF148" s="31"/>
      <c r="BG148" s="31">
        <v>15</v>
      </c>
      <c r="BH148" s="31"/>
      <c r="BI148" s="31"/>
      <c r="BJ148" s="31">
        <v>16</v>
      </c>
      <c r="BK148" s="31"/>
      <c r="BL148" s="31"/>
    </row>
    <row r="149" spans="1:79" s="1" customFormat="1" ht="12.75" hidden="1" customHeight="1" x14ac:dyDescent="0.25">
      <c r="A149" s="74" t="s">
        <v>69</v>
      </c>
      <c r="B149" s="75"/>
      <c r="C149" s="75"/>
      <c r="D149" s="74" t="s">
        <v>57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6"/>
      <c r="W149" s="39" t="s">
        <v>72</v>
      </c>
      <c r="X149" s="39"/>
      <c r="Y149" s="39"/>
      <c r="Z149" s="39" t="s">
        <v>73</v>
      </c>
      <c r="AA149" s="39"/>
      <c r="AB149" s="39"/>
      <c r="AC149" s="32" t="s">
        <v>74</v>
      </c>
      <c r="AD149" s="32"/>
      <c r="AE149" s="32"/>
      <c r="AF149" s="32" t="s">
        <v>75</v>
      </c>
      <c r="AG149" s="32"/>
      <c r="AH149" s="32"/>
      <c r="AI149" s="39" t="s">
        <v>76</v>
      </c>
      <c r="AJ149" s="39"/>
      <c r="AK149" s="39"/>
      <c r="AL149" s="39" t="s">
        <v>77</v>
      </c>
      <c r="AM149" s="39"/>
      <c r="AN149" s="39"/>
      <c r="AO149" s="32" t="s">
        <v>104</v>
      </c>
      <c r="AP149" s="32"/>
      <c r="AQ149" s="32"/>
      <c r="AR149" s="32" t="s">
        <v>78</v>
      </c>
      <c r="AS149" s="32"/>
      <c r="AT149" s="32"/>
      <c r="AU149" s="39" t="s">
        <v>105</v>
      </c>
      <c r="AV149" s="39"/>
      <c r="AW149" s="39"/>
      <c r="AX149" s="32" t="s">
        <v>106</v>
      </c>
      <c r="AY149" s="32"/>
      <c r="AZ149" s="32"/>
      <c r="BA149" s="39" t="s">
        <v>107</v>
      </c>
      <c r="BB149" s="39"/>
      <c r="BC149" s="39"/>
      <c r="BD149" s="32" t="s">
        <v>108</v>
      </c>
      <c r="BE149" s="32"/>
      <c r="BF149" s="32"/>
      <c r="BG149" s="39" t="s">
        <v>109</v>
      </c>
      <c r="BH149" s="39"/>
      <c r="BI149" s="39"/>
      <c r="BJ149" s="32" t="s">
        <v>110</v>
      </c>
      <c r="BK149" s="32"/>
      <c r="BL149" s="32"/>
      <c r="CA149" s="1" t="s">
        <v>103</v>
      </c>
    </row>
    <row r="150" spans="1:79" s="6" customFormat="1" ht="12.75" customHeight="1" x14ac:dyDescent="0.25">
      <c r="A150" s="33">
        <v>1</v>
      </c>
      <c r="B150" s="34"/>
      <c r="C150" s="34"/>
      <c r="D150" s="35" t="s">
        <v>184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7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CA150" s="6" t="s">
        <v>43</v>
      </c>
    </row>
    <row r="151" spans="1:79" s="25" customFormat="1" ht="26" customHeight="1" x14ac:dyDescent="0.25">
      <c r="A151" s="45">
        <v>2</v>
      </c>
      <c r="B151" s="46"/>
      <c r="C151" s="46"/>
      <c r="D151" s="51" t="s">
        <v>185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3"/>
      <c r="W151" s="54" t="s">
        <v>172</v>
      </c>
      <c r="X151" s="54"/>
      <c r="Y151" s="54"/>
      <c r="Z151" s="54" t="s">
        <v>172</v>
      </c>
      <c r="AA151" s="54"/>
      <c r="AB151" s="54"/>
      <c r="AC151" s="54"/>
      <c r="AD151" s="54"/>
      <c r="AE151" s="54"/>
      <c r="AF151" s="54"/>
      <c r="AG151" s="54"/>
      <c r="AH151" s="54"/>
      <c r="AI151" s="54" t="s">
        <v>172</v>
      </c>
      <c r="AJ151" s="54"/>
      <c r="AK151" s="54"/>
      <c r="AL151" s="54" t="s">
        <v>172</v>
      </c>
      <c r="AM151" s="54"/>
      <c r="AN151" s="54"/>
      <c r="AO151" s="54"/>
      <c r="AP151" s="54"/>
      <c r="AQ151" s="54"/>
      <c r="AR151" s="54"/>
      <c r="AS151" s="54"/>
      <c r="AT151" s="54"/>
      <c r="AU151" s="54" t="s">
        <v>172</v>
      </c>
      <c r="AV151" s="54"/>
      <c r="AW151" s="54"/>
      <c r="AX151" s="54"/>
      <c r="AY151" s="54"/>
      <c r="AZ151" s="54"/>
      <c r="BA151" s="54" t="s">
        <v>172</v>
      </c>
      <c r="BB151" s="54"/>
      <c r="BC151" s="54"/>
      <c r="BD151" s="54"/>
      <c r="BE151" s="54"/>
      <c r="BF151" s="54"/>
      <c r="BG151" s="54" t="s">
        <v>172</v>
      </c>
      <c r="BH151" s="54"/>
      <c r="BI151" s="54"/>
      <c r="BJ151" s="54"/>
      <c r="BK151" s="54"/>
      <c r="BL151" s="54"/>
    </row>
    <row r="153" spans="1:79" hidden="1" x14ac:dyDescent="0.25"/>
    <row r="154" spans="1:79" ht="14.25" customHeight="1" x14ac:dyDescent="0.25">
      <c r="A154" s="102" t="s">
        <v>153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</row>
    <row r="155" spans="1:79" ht="14.25" customHeight="1" x14ac:dyDescent="0.25">
      <c r="A155" s="102" t="s">
        <v>211</v>
      </c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</row>
    <row r="156" spans="1:79" ht="15" customHeight="1" x14ac:dyDescent="0.25">
      <c r="A156" s="103" t="s">
        <v>194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</row>
    <row r="157" spans="1:79" ht="15" customHeight="1" x14ac:dyDescent="0.25">
      <c r="A157" s="31" t="s">
        <v>6</v>
      </c>
      <c r="B157" s="31"/>
      <c r="C157" s="31"/>
      <c r="D157" s="31"/>
      <c r="E157" s="31"/>
      <c r="F157" s="31"/>
      <c r="G157" s="31" t="s">
        <v>126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 t="s">
        <v>13</v>
      </c>
      <c r="U157" s="31"/>
      <c r="V157" s="31"/>
      <c r="W157" s="31"/>
      <c r="X157" s="31"/>
      <c r="Y157" s="31"/>
      <c r="Z157" s="31"/>
      <c r="AA157" s="77" t="s">
        <v>195</v>
      </c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1"/>
      <c r="AP157" s="77" t="s">
        <v>198</v>
      </c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9"/>
      <c r="BE157" s="77" t="s">
        <v>205</v>
      </c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9"/>
    </row>
    <row r="158" spans="1:79" ht="32.1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 t="s">
        <v>4</v>
      </c>
      <c r="AB158" s="31"/>
      <c r="AC158" s="31"/>
      <c r="AD158" s="31"/>
      <c r="AE158" s="31"/>
      <c r="AF158" s="31" t="s">
        <v>3</v>
      </c>
      <c r="AG158" s="31"/>
      <c r="AH158" s="31"/>
      <c r="AI158" s="31"/>
      <c r="AJ158" s="31"/>
      <c r="AK158" s="31" t="s">
        <v>89</v>
      </c>
      <c r="AL158" s="31"/>
      <c r="AM158" s="31"/>
      <c r="AN158" s="31"/>
      <c r="AO158" s="31"/>
      <c r="AP158" s="31" t="s">
        <v>4</v>
      </c>
      <c r="AQ158" s="31"/>
      <c r="AR158" s="31"/>
      <c r="AS158" s="31"/>
      <c r="AT158" s="31"/>
      <c r="AU158" s="31" t="s">
        <v>3</v>
      </c>
      <c r="AV158" s="31"/>
      <c r="AW158" s="31"/>
      <c r="AX158" s="31"/>
      <c r="AY158" s="31"/>
      <c r="AZ158" s="31" t="s">
        <v>96</v>
      </c>
      <c r="BA158" s="31"/>
      <c r="BB158" s="31"/>
      <c r="BC158" s="31"/>
      <c r="BD158" s="31"/>
      <c r="BE158" s="31" t="s">
        <v>4</v>
      </c>
      <c r="BF158" s="31"/>
      <c r="BG158" s="31"/>
      <c r="BH158" s="31"/>
      <c r="BI158" s="31"/>
      <c r="BJ158" s="31" t="s">
        <v>3</v>
      </c>
      <c r="BK158" s="31"/>
      <c r="BL158" s="31"/>
      <c r="BM158" s="31"/>
      <c r="BN158" s="31"/>
      <c r="BO158" s="31" t="s">
        <v>127</v>
      </c>
      <c r="BP158" s="31"/>
      <c r="BQ158" s="31"/>
      <c r="BR158" s="31"/>
      <c r="BS158" s="31"/>
    </row>
    <row r="159" spans="1:79" ht="15" customHeight="1" x14ac:dyDescent="0.25">
      <c r="A159" s="31">
        <v>1</v>
      </c>
      <c r="B159" s="31"/>
      <c r="C159" s="31"/>
      <c r="D159" s="31"/>
      <c r="E159" s="31"/>
      <c r="F159" s="31"/>
      <c r="G159" s="31">
        <v>2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>
        <v>3</v>
      </c>
      <c r="U159" s="31"/>
      <c r="V159" s="31"/>
      <c r="W159" s="31"/>
      <c r="X159" s="31"/>
      <c r="Y159" s="31"/>
      <c r="Z159" s="31"/>
      <c r="AA159" s="31">
        <v>4</v>
      </c>
      <c r="AB159" s="31"/>
      <c r="AC159" s="31"/>
      <c r="AD159" s="31"/>
      <c r="AE159" s="31"/>
      <c r="AF159" s="31">
        <v>5</v>
      </c>
      <c r="AG159" s="31"/>
      <c r="AH159" s="31"/>
      <c r="AI159" s="31"/>
      <c r="AJ159" s="31"/>
      <c r="AK159" s="31">
        <v>6</v>
      </c>
      <c r="AL159" s="31"/>
      <c r="AM159" s="31"/>
      <c r="AN159" s="31"/>
      <c r="AO159" s="31"/>
      <c r="AP159" s="31">
        <v>7</v>
      </c>
      <c r="AQ159" s="31"/>
      <c r="AR159" s="31"/>
      <c r="AS159" s="31"/>
      <c r="AT159" s="31"/>
      <c r="AU159" s="31">
        <v>8</v>
      </c>
      <c r="AV159" s="31"/>
      <c r="AW159" s="31"/>
      <c r="AX159" s="31"/>
      <c r="AY159" s="31"/>
      <c r="AZ159" s="31">
        <v>9</v>
      </c>
      <c r="BA159" s="31"/>
      <c r="BB159" s="31"/>
      <c r="BC159" s="31"/>
      <c r="BD159" s="31"/>
      <c r="BE159" s="31">
        <v>10</v>
      </c>
      <c r="BF159" s="31"/>
      <c r="BG159" s="31"/>
      <c r="BH159" s="31"/>
      <c r="BI159" s="31"/>
      <c r="BJ159" s="31">
        <v>11</v>
      </c>
      <c r="BK159" s="31"/>
      <c r="BL159" s="31"/>
      <c r="BM159" s="31"/>
      <c r="BN159" s="31"/>
      <c r="BO159" s="31">
        <v>12</v>
      </c>
      <c r="BP159" s="31"/>
      <c r="BQ159" s="31"/>
      <c r="BR159" s="31"/>
      <c r="BS159" s="31"/>
    </row>
    <row r="160" spans="1:79" s="1" customFormat="1" ht="68.5" customHeight="1" x14ac:dyDescent="0.25">
      <c r="A160" s="63">
        <v>1</v>
      </c>
      <c r="B160" s="63"/>
      <c r="C160" s="63"/>
      <c r="D160" s="63"/>
      <c r="E160" s="63"/>
      <c r="F160" s="63"/>
      <c r="G160" s="63" t="s">
        <v>249</v>
      </c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105" t="s">
        <v>250</v>
      </c>
      <c r="U160" s="105"/>
      <c r="V160" s="105"/>
      <c r="W160" s="105"/>
      <c r="X160" s="105"/>
      <c r="Y160" s="105"/>
      <c r="Z160" s="105"/>
      <c r="AA160" s="30">
        <v>0</v>
      </c>
      <c r="AB160" s="30"/>
      <c r="AC160" s="30"/>
      <c r="AD160" s="30"/>
      <c r="AE160" s="30"/>
      <c r="AF160" s="30">
        <v>150600</v>
      </c>
      <c r="AG160" s="30"/>
      <c r="AH160" s="30"/>
      <c r="AI160" s="30"/>
      <c r="AJ160" s="30"/>
      <c r="AK160" s="30">
        <f>IF(ISNUMBER(AA160),AA160,0)+IF(ISNUMBER(AF160),AF160,0)</f>
        <v>150600</v>
      </c>
      <c r="AL160" s="30"/>
      <c r="AM160" s="30"/>
      <c r="AN160" s="30"/>
      <c r="AO160" s="30"/>
      <c r="AP160" s="30">
        <v>200000</v>
      </c>
      <c r="AQ160" s="30"/>
      <c r="AR160" s="30"/>
      <c r="AS160" s="30"/>
      <c r="AT160" s="30"/>
      <c r="AU160" s="30">
        <v>223742.2</v>
      </c>
      <c r="AV160" s="30"/>
      <c r="AW160" s="30"/>
      <c r="AX160" s="30"/>
      <c r="AY160" s="30"/>
      <c r="AZ160" s="30">
        <f>IF(ISNUMBER(AP160),AP160,0)+IF(ISNUMBER(AU160),AU160,0)</f>
        <v>423742.2</v>
      </c>
      <c r="BA160" s="30"/>
      <c r="BB160" s="30"/>
      <c r="BC160" s="30"/>
      <c r="BD160" s="30"/>
      <c r="BE160" s="127">
        <v>0</v>
      </c>
      <c r="BF160" s="127"/>
      <c r="BG160" s="127"/>
      <c r="BH160" s="127"/>
      <c r="BI160" s="127"/>
      <c r="BJ160" s="127">
        <v>0</v>
      </c>
      <c r="BK160" s="127"/>
      <c r="BL160" s="127"/>
      <c r="BM160" s="127"/>
      <c r="BN160" s="127"/>
      <c r="BO160" s="40">
        <v>0</v>
      </c>
      <c r="BP160" s="40"/>
      <c r="BQ160" s="40"/>
      <c r="BR160" s="40"/>
      <c r="BS160" s="40"/>
      <c r="CA160" s="1" t="s">
        <v>44</v>
      </c>
    </row>
    <row r="161" spans="1:79" s="25" customFormat="1" ht="69" customHeight="1" x14ac:dyDescent="0.25">
      <c r="A161" s="63">
        <v>2</v>
      </c>
      <c r="B161" s="63"/>
      <c r="C161" s="63"/>
      <c r="D161" s="63"/>
      <c r="E161" s="63"/>
      <c r="F161" s="63"/>
      <c r="G161" s="64" t="s">
        <v>186</v>
      </c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3"/>
      <c r="T161" s="124" t="s">
        <v>248</v>
      </c>
      <c r="U161" s="125"/>
      <c r="V161" s="125"/>
      <c r="W161" s="125"/>
      <c r="X161" s="125"/>
      <c r="Y161" s="125"/>
      <c r="Z161" s="126"/>
      <c r="AA161" s="30">
        <v>0</v>
      </c>
      <c r="AB161" s="30"/>
      <c r="AC161" s="30"/>
      <c r="AD161" s="30"/>
      <c r="AE161" s="30"/>
      <c r="AF161" s="30">
        <v>0</v>
      </c>
      <c r="AG161" s="30"/>
      <c r="AH161" s="30"/>
      <c r="AI161" s="30"/>
      <c r="AJ161" s="30"/>
      <c r="AK161" s="30">
        <v>0</v>
      </c>
      <c r="AL161" s="30"/>
      <c r="AM161" s="30"/>
      <c r="AN161" s="30"/>
      <c r="AO161" s="30"/>
      <c r="AP161" s="30">
        <v>0</v>
      </c>
      <c r="AQ161" s="30"/>
      <c r="AR161" s="30"/>
      <c r="AS161" s="30"/>
      <c r="AT161" s="30"/>
      <c r="AU161" s="30">
        <v>0</v>
      </c>
      <c r="AV161" s="30"/>
      <c r="AW161" s="30"/>
      <c r="AX161" s="30"/>
      <c r="AY161" s="30"/>
      <c r="AZ161" s="30">
        <v>0</v>
      </c>
      <c r="BA161" s="30"/>
      <c r="BB161" s="30"/>
      <c r="BC161" s="30"/>
      <c r="BD161" s="30"/>
      <c r="BE161" s="30">
        <v>500000</v>
      </c>
      <c r="BF161" s="30"/>
      <c r="BG161" s="30"/>
      <c r="BH161" s="30"/>
      <c r="BI161" s="30"/>
      <c r="BJ161" s="30">
        <v>150000</v>
      </c>
      <c r="BK161" s="30"/>
      <c r="BL161" s="30"/>
      <c r="BM161" s="30"/>
      <c r="BN161" s="30"/>
      <c r="BO161" s="30">
        <f>IF(ISNUMBER(BE161),BE161,0)+IF(ISNUMBER(BJ161),BJ161,0)</f>
        <v>650000</v>
      </c>
      <c r="BP161" s="30"/>
      <c r="BQ161" s="30"/>
      <c r="BR161" s="30"/>
      <c r="BS161" s="30"/>
      <c r="CA161" s="25" t="s">
        <v>45</v>
      </c>
    </row>
    <row r="162" spans="1:79" s="6" customFormat="1" ht="12.75" customHeight="1" x14ac:dyDescent="0.25">
      <c r="A162" s="41"/>
      <c r="B162" s="41"/>
      <c r="C162" s="41"/>
      <c r="D162" s="41"/>
      <c r="E162" s="41"/>
      <c r="F162" s="41"/>
      <c r="G162" s="35" t="s">
        <v>147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7"/>
      <c r="T162" s="42"/>
      <c r="U162" s="36"/>
      <c r="V162" s="36"/>
      <c r="W162" s="36"/>
      <c r="X162" s="36"/>
      <c r="Y162" s="36"/>
      <c r="Z162" s="37"/>
      <c r="AA162" s="40">
        <v>0</v>
      </c>
      <c r="AB162" s="40"/>
      <c r="AC162" s="40"/>
      <c r="AD162" s="40"/>
      <c r="AE162" s="40"/>
      <c r="AF162" s="40">
        <v>150600</v>
      </c>
      <c r="AG162" s="40"/>
      <c r="AH162" s="40"/>
      <c r="AI162" s="40"/>
      <c r="AJ162" s="40"/>
      <c r="AK162" s="40">
        <f>IF(ISNUMBER(AA162),AA162,0)+IF(ISNUMBER(AF162),AF162,0)</f>
        <v>150600</v>
      </c>
      <c r="AL162" s="40"/>
      <c r="AM162" s="40"/>
      <c r="AN162" s="40"/>
      <c r="AO162" s="40"/>
      <c r="AP162" s="40">
        <v>200000</v>
      </c>
      <c r="AQ162" s="40"/>
      <c r="AR162" s="40"/>
      <c r="AS162" s="40"/>
      <c r="AT162" s="40"/>
      <c r="AU162" s="40">
        <v>223742.2</v>
      </c>
      <c r="AV162" s="40"/>
      <c r="AW162" s="40"/>
      <c r="AX162" s="40"/>
      <c r="AY162" s="40"/>
      <c r="AZ162" s="40">
        <f>IF(ISNUMBER(AP162),AP162,0)+IF(ISNUMBER(AU162),AU162,0)</f>
        <v>423742.2</v>
      </c>
      <c r="BA162" s="40"/>
      <c r="BB162" s="40"/>
      <c r="BC162" s="40"/>
      <c r="BD162" s="40"/>
      <c r="BE162" s="40">
        <f>BE161</f>
        <v>500000</v>
      </c>
      <c r="BF162" s="40"/>
      <c r="BG162" s="40"/>
      <c r="BH162" s="40"/>
      <c r="BI162" s="40"/>
      <c r="BJ162" s="40">
        <v>150000</v>
      </c>
      <c r="BK162" s="40"/>
      <c r="BL162" s="40"/>
      <c r="BM162" s="40"/>
      <c r="BN162" s="40"/>
      <c r="BO162" s="40">
        <f>IF(ISNUMBER(BE162),BE162,0)+IF(ISNUMBER(BJ162),BJ162,0)</f>
        <v>650000</v>
      </c>
      <c r="BP162" s="40"/>
      <c r="BQ162" s="40"/>
      <c r="BR162" s="40"/>
      <c r="BS162" s="40"/>
    </row>
    <row r="164" spans="1:79" ht="13.5" customHeight="1" x14ac:dyDescent="0.25">
      <c r="A164" s="102" t="s">
        <v>227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</row>
    <row r="165" spans="1:79" ht="15" customHeight="1" x14ac:dyDescent="0.25">
      <c r="A165" s="112" t="s">
        <v>194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</row>
    <row r="166" spans="1:79" ht="15" customHeight="1" x14ac:dyDescent="0.25">
      <c r="A166" s="31" t="s">
        <v>6</v>
      </c>
      <c r="B166" s="31"/>
      <c r="C166" s="31"/>
      <c r="D166" s="31"/>
      <c r="E166" s="31"/>
      <c r="F166" s="31"/>
      <c r="G166" s="31" t="s">
        <v>126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 t="s">
        <v>13</v>
      </c>
      <c r="U166" s="31"/>
      <c r="V166" s="31"/>
      <c r="W166" s="31"/>
      <c r="X166" s="31"/>
      <c r="Y166" s="31"/>
      <c r="Z166" s="31"/>
      <c r="AA166" s="77" t="s">
        <v>216</v>
      </c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1"/>
      <c r="AP166" s="77" t="s">
        <v>221</v>
      </c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9"/>
    </row>
    <row r="167" spans="1:79" ht="32.1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 t="s">
        <v>4</v>
      </c>
      <c r="AB167" s="31"/>
      <c r="AC167" s="31"/>
      <c r="AD167" s="31"/>
      <c r="AE167" s="31"/>
      <c r="AF167" s="31" t="s">
        <v>3</v>
      </c>
      <c r="AG167" s="31"/>
      <c r="AH167" s="31"/>
      <c r="AI167" s="31"/>
      <c r="AJ167" s="31"/>
      <c r="AK167" s="31" t="s">
        <v>89</v>
      </c>
      <c r="AL167" s="31"/>
      <c r="AM167" s="31"/>
      <c r="AN167" s="31"/>
      <c r="AO167" s="31"/>
      <c r="AP167" s="31" t="s">
        <v>4</v>
      </c>
      <c r="AQ167" s="31"/>
      <c r="AR167" s="31"/>
      <c r="AS167" s="31"/>
      <c r="AT167" s="31"/>
      <c r="AU167" s="31" t="s">
        <v>3</v>
      </c>
      <c r="AV167" s="31"/>
      <c r="AW167" s="31"/>
      <c r="AX167" s="31"/>
      <c r="AY167" s="31"/>
      <c r="AZ167" s="31" t="s">
        <v>96</v>
      </c>
      <c r="BA167" s="31"/>
      <c r="BB167" s="31"/>
      <c r="BC167" s="31"/>
      <c r="BD167" s="31"/>
    </row>
    <row r="168" spans="1:79" ht="15" customHeight="1" x14ac:dyDescent="0.25">
      <c r="A168" s="31">
        <v>1</v>
      </c>
      <c r="B168" s="31"/>
      <c r="C168" s="31"/>
      <c r="D168" s="31"/>
      <c r="E168" s="31"/>
      <c r="F168" s="31"/>
      <c r="G168" s="31">
        <v>2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>
        <v>3</v>
      </c>
      <c r="U168" s="31"/>
      <c r="V168" s="31"/>
      <c r="W168" s="31"/>
      <c r="X168" s="31"/>
      <c r="Y168" s="31"/>
      <c r="Z168" s="31"/>
      <c r="AA168" s="31">
        <v>4</v>
      </c>
      <c r="AB168" s="31"/>
      <c r="AC168" s="31"/>
      <c r="AD168" s="31"/>
      <c r="AE168" s="31"/>
      <c r="AF168" s="31">
        <v>5</v>
      </c>
      <c r="AG168" s="31"/>
      <c r="AH168" s="31"/>
      <c r="AI168" s="31"/>
      <c r="AJ168" s="31"/>
      <c r="AK168" s="31">
        <v>6</v>
      </c>
      <c r="AL168" s="31"/>
      <c r="AM168" s="31"/>
      <c r="AN168" s="31"/>
      <c r="AO168" s="31"/>
      <c r="AP168" s="31">
        <v>7</v>
      </c>
      <c r="AQ168" s="31"/>
      <c r="AR168" s="31"/>
      <c r="AS168" s="31"/>
      <c r="AT168" s="31"/>
      <c r="AU168" s="31">
        <v>8</v>
      </c>
      <c r="AV168" s="31"/>
      <c r="AW168" s="31"/>
      <c r="AX168" s="31"/>
      <c r="AY168" s="31"/>
      <c r="AZ168" s="31">
        <v>9</v>
      </c>
      <c r="BA168" s="31"/>
      <c r="BB168" s="31"/>
      <c r="BC168" s="31"/>
      <c r="BD168" s="31"/>
    </row>
    <row r="169" spans="1:79" s="1" customFormat="1" ht="12" hidden="1" customHeight="1" x14ac:dyDescent="0.25">
      <c r="A169" s="39" t="s">
        <v>69</v>
      </c>
      <c r="B169" s="39"/>
      <c r="C169" s="39"/>
      <c r="D169" s="39"/>
      <c r="E169" s="39"/>
      <c r="F169" s="39"/>
      <c r="G169" s="56" t="s">
        <v>57</v>
      </c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 t="s">
        <v>79</v>
      </c>
      <c r="U169" s="56"/>
      <c r="V169" s="56"/>
      <c r="W169" s="56"/>
      <c r="X169" s="56"/>
      <c r="Y169" s="56"/>
      <c r="Z169" s="56"/>
      <c r="AA169" s="32" t="s">
        <v>60</v>
      </c>
      <c r="AB169" s="32"/>
      <c r="AC169" s="32"/>
      <c r="AD169" s="32"/>
      <c r="AE169" s="32"/>
      <c r="AF169" s="32" t="s">
        <v>61</v>
      </c>
      <c r="AG169" s="32"/>
      <c r="AH169" s="32"/>
      <c r="AI169" s="32"/>
      <c r="AJ169" s="32"/>
      <c r="AK169" s="43" t="s">
        <v>122</v>
      </c>
      <c r="AL169" s="43"/>
      <c r="AM169" s="43"/>
      <c r="AN169" s="43"/>
      <c r="AO169" s="43"/>
      <c r="AP169" s="32" t="s">
        <v>62</v>
      </c>
      <c r="AQ169" s="32"/>
      <c r="AR169" s="32"/>
      <c r="AS169" s="32"/>
      <c r="AT169" s="32"/>
      <c r="AU169" s="32" t="s">
        <v>63</v>
      </c>
      <c r="AV169" s="32"/>
      <c r="AW169" s="32"/>
      <c r="AX169" s="32"/>
      <c r="AY169" s="32"/>
      <c r="AZ169" s="43" t="s">
        <v>122</v>
      </c>
      <c r="BA169" s="43"/>
      <c r="BB169" s="43"/>
      <c r="BC169" s="43"/>
      <c r="BD169" s="43"/>
      <c r="CA169" s="1" t="s">
        <v>46</v>
      </c>
    </row>
    <row r="170" spans="1:79" s="25" customFormat="1" ht="61.5" customHeight="1" x14ac:dyDescent="0.25">
      <c r="A170" s="44">
        <v>1</v>
      </c>
      <c r="B170" s="44"/>
      <c r="C170" s="44"/>
      <c r="D170" s="44"/>
      <c r="E170" s="44"/>
      <c r="F170" s="44"/>
      <c r="G170" s="45" t="s">
        <v>186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7"/>
      <c r="T170" s="48" t="s">
        <v>248</v>
      </c>
      <c r="U170" s="49"/>
      <c r="V170" s="49"/>
      <c r="W170" s="49"/>
      <c r="X170" s="49"/>
      <c r="Y170" s="49"/>
      <c r="Z170" s="50"/>
      <c r="AA170" s="30">
        <v>550000</v>
      </c>
      <c r="AB170" s="30"/>
      <c r="AC170" s="30"/>
      <c r="AD170" s="30"/>
      <c r="AE170" s="30"/>
      <c r="AF170" s="30">
        <v>150000</v>
      </c>
      <c r="AG170" s="30"/>
      <c r="AH170" s="30"/>
      <c r="AI170" s="30"/>
      <c r="AJ170" s="30"/>
      <c r="AK170" s="30">
        <f>IF(ISNUMBER(AA170),AA170,0)+IF(ISNUMBER(AF170),AF170,0)</f>
        <v>700000</v>
      </c>
      <c r="AL170" s="30"/>
      <c r="AM170" s="30"/>
      <c r="AN170" s="30"/>
      <c r="AO170" s="30"/>
      <c r="AP170" s="30">
        <v>600000</v>
      </c>
      <c r="AQ170" s="30"/>
      <c r="AR170" s="30"/>
      <c r="AS170" s="30"/>
      <c r="AT170" s="30"/>
      <c r="AU170" s="30">
        <v>150000</v>
      </c>
      <c r="AV170" s="30"/>
      <c r="AW170" s="30"/>
      <c r="AX170" s="30"/>
      <c r="AY170" s="30"/>
      <c r="AZ170" s="30">
        <f>IF(ISNUMBER(AP170),AP170,0)+IF(ISNUMBER(AU170),AU170,0)</f>
        <v>750000</v>
      </c>
      <c r="BA170" s="30"/>
      <c r="BB170" s="30"/>
      <c r="BC170" s="30"/>
      <c r="BD170" s="30"/>
      <c r="CA170" s="25" t="s">
        <v>47</v>
      </c>
    </row>
    <row r="171" spans="1:79" s="6" customFormat="1" ht="13" x14ac:dyDescent="0.25">
      <c r="A171" s="41"/>
      <c r="B171" s="41"/>
      <c r="C171" s="41"/>
      <c r="D171" s="41"/>
      <c r="E171" s="41"/>
      <c r="F171" s="41"/>
      <c r="G171" s="35" t="s">
        <v>147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7"/>
      <c r="T171" s="42"/>
      <c r="U171" s="36"/>
      <c r="V171" s="36"/>
      <c r="W171" s="36"/>
      <c r="X171" s="36"/>
      <c r="Y171" s="36"/>
      <c r="Z171" s="37"/>
      <c r="AA171" s="40">
        <f>AA170</f>
        <v>550000</v>
      </c>
      <c r="AB171" s="40"/>
      <c r="AC171" s="40"/>
      <c r="AD171" s="40"/>
      <c r="AE171" s="40"/>
      <c r="AF171" s="40">
        <v>150000</v>
      </c>
      <c r="AG171" s="40"/>
      <c r="AH171" s="40"/>
      <c r="AI171" s="40"/>
      <c r="AJ171" s="40"/>
      <c r="AK171" s="40">
        <f>IF(ISNUMBER(AA171),AA171,0)+IF(ISNUMBER(AF171),AF171,0)</f>
        <v>700000</v>
      </c>
      <c r="AL171" s="40"/>
      <c r="AM171" s="40"/>
      <c r="AN171" s="40"/>
      <c r="AO171" s="40"/>
      <c r="AP171" s="40">
        <f>AP170</f>
        <v>600000</v>
      </c>
      <c r="AQ171" s="40"/>
      <c r="AR171" s="40"/>
      <c r="AS171" s="40"/>
      <c r="AT171" s="40"/>
      <c r="AU171" s="40">
        <v>150000</v>
      </c>
      <c r="AV171" s="40"/>
      <c r="AW171" s="40"/>
      <c r="AX171" s="40"/>
      <c r="AY171" s="40"/>
      <c r="AZ171" s="40">
        <f>IF(ISNUMBER(AP171),AP171,0)+IF(ISNUMBER(AU171),AU171,0)</f>
        <v>750000</v>
      </c>
      <c r="BA171" s="40"/>
      <c r="BB171" s="40"/>
      <c r="BC171" s="40"/>
      <c r="BD171" s="40"/>
    </row>
    <row r="173" spans="1:79" hidden="1" x14ac:dyDescent="0.25"/>
    <row r="174" spans="1:79" ht="14.25" customHeight="1" x14ac:dyDescent="0.25">
      <c r="A174" s="102" t="s">
        <v>228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</row>
    <row r="175" spans="1:79" ht="15" customHeight="1" x14ac:dyDescent="0.25">
      <c r="A175" s="112" t="s">
        <v>194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</row>
    <row r="176" spans="1:79" s="29" customFormat="1" ht="23.15" customHeight="1" x14ac:dyDescent="0.2">
      <c r="A176" s="111" t="s">
        <v>128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4" t="s">
        <v>129</v>
      </c>
      <c r="O176" s="115"/>
      <c r="P176" s="115"/>
      <c r="Q176" s="115"/>
      <c r="R176" s="115"/>
      <c r="S176" s="115"/>
      <c r="T176" s="115"/>
      <c r="U176" s="116"/>
      <c r="V176" s="114" t="s">
        <v>130</v>
      </c>
      <c r="W176" s="115"/>
      <c r="X176" s="115"/>
      <c r="Y176" s="115"/>
      <c r="Z176" s="116"/>
      <c r="AA176" s="111" t="s">
        <v>195</v>
      </c>
      <c r="AB176" s="111"/>
      <c r="AC176" s="111"/>
      <c r="AD176" s="111"/>
      <c r="AE176" s="111"/>
      <c r="AF176" s="111"/>
      <c r="AG176" s="111"/>
      <c r="AH176" s="111"/>
      <c r="AI176" s="111"/>
      <c r="AJ176" s="111" t="s">
        <v>198</v>
      </c>
      <c r="AK176" s="111"/>
      <c r="AL176" s="111"/>
      <c r="AM176" s="111"/>
      <c r="AN176" s="111"/>
      <c r="AO176" s="111"/>
      <c r="AP176" s="111"/>
      <c r="AQ176" s="111"/>
      <c r="AR176" s="111"/>
      <c r="AS176" s="111" t="s">
        <v>205</v>
      </c>
      <c r="AT176" s="111"/>
      <c r="AU176" s="111"/>
      <c r="AV176" s="111"/>
      <c r="AW176" s="111"/>
      <c r="AX176" s="111"/>
      <c r="AY176" s="111"/>
      <c r="AZ176" s="111"/>
      <c r="BA176" s="111"/>
      <c r="BB176" s="111" t="s">
        <v>216</v>
      </c>
      <c r="BC176" s="111"/>
      <c r="BD176" s="111"/>
      <c r="BE176" s="111"/>
      <c r="BF176" s="111"/>
      <c r="BG176" s="111"/>
      <c r="BH176" s="111"/>
      <c r="BI176" s="111"/>
      <c r="BJ176" s="111"/>
      <c r="BK176" s="111" t="s">
        <v>221</v>
      </c>
      <c r="BL176" s="111"/>
      <c r="BM176" s="111"/>
      <c r="BN176" s="111"/>
      <c r="BO176" s="111"/>
      <c r="BP176" s="111"/>
      <c r="BQ176" s="111"/>
      <c r="BR176" s="111"/>
      <c r="BS176" s="111"/>
    </row>
    <row r="177" spans="1:79" s="29" customFormat="1" ht="95.25" customHeight="1" x14ac:dyDescent="0.2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7"/>
      <c r="O177" s="118"/>
      <c r="P177" s="118"/>
      <c r="Q177" s="118"/>
      <c r="R177" s="118"/>
      <c r="S177" s="118"/>
      <c r="T177" s="118"/>
      <c r="U177" s="119"/>
      <c r="V177" s="117"/>
      <c r="W177" s="118"/>
      <c r="X177" s="118"/>
      <c r="Y177" s="118"/>
      <c r="Z177" s="119"/>
      <c r="AA177" s="111" t="s">
        <v>133</v>
      </c>
      <c r="AB177" s="111"/>
      <c r="AC177" s="111"/>
      <c r="AD177" s="111"/>
      <c r="AE177" s="111"/>
      <c r="AF177" s="111" t="s">
        <v>134</v>
      </c>
      <c r="AG177" s="111"/>
      <c r="AH177" s="111"/>
      <c r="AI177" s="111"/>
      <c r="AJ177" s="111" t="s">
        <v>133</v>
      </c>
      <c r="AK177" s="111"/>
      <c r="AL177" s="111"/>
      <c r="AM177" s="111"/>
      <c r="AN177" s="111"/>
      <c r="AO177" s="111" t="s">
        <v>134</v>
      </c>
      <c r="AP177" s="111"/>
      <c r="AQ177" s="111"/>
      <c r="AR177" s="111"/>
      <c r="AS177" s="111" t="s">
        <v>133</v>
      </c>
      <c r="AT177" s="111"/>
      <c r="AU177" s="111"/>
      <c r="AV177" s="111"/>
      <c r="AW177" s="111"/>
      <c r="AX177" s="111" t="s">
        <v>134</v>
      </c>
      <c r="AY177" s="111"/>
      <c r="AZ177" s="111"/>
      <c r="BA177" s="111"/>
      <c r="BB177" s="111" t="s">
        <v>133</v>
      </c>
      <c r="BC177" s="111"/>
      <c r="BD177" s="111"/>
      <c r="BE177" s="111"/>
      <c r="BF177" s="111"/>
      <c r="BG177" s="111" t="s">
        <v>134</v>
      </c>
      <c r="BH177" s="111"/>
      <c r="BI177" s="111"/>
      <c r="BJ177" s="111"/>
      <c r="BK177" s="111" t="s">
        <v>133</v>
      </c>
      <c r="BL177" s="111"/>
      <c r="BM177" s="111"/>
      <c r="BN177" s="111"/>
      <c r="BO177" s="111"/>
      <c r="BP177" s="111" t="s">
        <v>134</v>
      </c>
      <c r="BQ177" s="111"/>
      <c r="BR177" s="111"/>
      <c r="BS177" s="111"/>
    </row>
    <row r="178" spans="1:79" ht="15" customHeight="1" x14ac:dyDescent="0.25">
      <c r="A178" s="31">
        <v>1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77">
        <v>2</v>
      </c>
      <c r="O178" s="78"/>
      <c r="P178" s="78"/>
      <c r="Q178" s="78"/>
      <c r="R178" s="78"/>
      <c r="S178" s="78"/>
      <c r="T178" s="78"/>
      <c r="U178" s="79"/>
      <c r="V178" s="31">
        <v>3</v>
      </c>
      <c r="W178" s="31"/>
      <c r="X178" s="31"/>
      <c r="Y178" s="31"/>
      <c r="Z178" s="31"/>
      <c r="AA178" s="31">
        <v>4</v>
      </c>
      <c r="AB178" s="31"/>
      <c r="AC178" s="31"/>
      <c r="AD178" s="31"/>
      <c r="AE178" s="31"/>
      <c r="AF178" s="31">
        <v>5</v>
      </c>
      <c r="AG178" s="31"/>
      <c r="AH178" s="31"/>
      <c r="AI178" s="31"/>
      <c r="AJ178" s="31">
        <v>6</v>
      </c>
      <c r="AK178" s="31"/>
      <c r="AL178" s="31"/>
      <c r="AM178" s="31"/>
      <c r="AN178" s="31"/>
      <c r="AO178" s="31">
        <v>7</v>
      </c>
      <c r="AP178" s="31"/>
      <c r="AQ178" s="31"/>
      <c r="AR178" s="31"/>
      <c r="AS178" s="31">
        <v>8</v>
      </c>
      <c r="AT178" s="31"/>
      <c r="AU178" s="31"/>
      <c r="AV178" s="31"/>
      <c r="AW178" s="31"/>
      <c r="AX178" s="31">
        <v>9</v>
      </c>
      <c r="AY178" s="31"/>
      <c r="AZ178" s="31"/>
      <c r="BA178" s="31"/>
      <c r="BB178" s="31">
        <v>10</v>
      </c>
      <c r="BC178" s="31"/>
      <c r="BD178" s="31"/>
      <c r="BE178" s="31"/>
      <c r="BF178" s="31"/>
      <c r="BG178" s="31">
        <v>11</v>
      </c>
      <c r="BH178" s="31"/>
      <c r="BI178" s="31"/>
      <c r="BJ178" s="31"/>
      <c r="BK178" s="31">
        <v>12</v>
      </c>
      <c r="BL178" s="31"/>
      <c r="BM178" s="31"/>
      <c r="BN178" s="31"/>
      <c r="BO178" s="31"/>
      <c r="BP178" s="31">
        <v>13</v>
      </c>
      <c r="BQ178" s="31"/>
      <c r="BR178" s="31"/>
      <c r="BS178" s="31"/>
    </row>
    <row r="179" spans="1:79" s="1" customFormat="1" ht="12" hidden="1" customHeight="1" x14ac:dyDescent="0.25">
      <c r="A179" s="56" t="s">
        <v>146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39" t="s">
        <v>131</v>
      </c>
      <c r="O179" s="39"/>
      <c r="P179" s="39"/>
      <c r="Q179" s="39"/>
      <c r="R179" s="39"/>
      <c r="S179" s="39"/>
      <c r="T179" s="39"/>
      <c r="U179" s="39"/>
      <c r="V179" s="39" t="s">
        <v>132</v>
      </c>
      <c r="W179" s="39"/>
      <c r="X179" s="39"/>
      <c r="Y179" s="39"/>
      <c r="Z179" s="39"/>
      <c r="AA179" s="32" t="s">
        <v>65</v>
      </c>
      <c r="AB179" s="32"/>
      <c r="AC179" s="32"/>
      <c r="AD179" s="32"/>
      <c r="AE179" s="32"/>
      <c r="AF179" s="32" t="s">
        <v>66</v>
      </c>
      <c r="AG179" s="32"/>
      <c r="AH179" s="32"/>
      <c r="AI179" s="32"/>
      <c r="AJ179" s="32" t="s">
        <v>67</v>
      </c>
      <c r="AK179" s="32"/>
      <c r="AL179" s="32"/>
      <c r="AM179" s="32"/>
      <c r="AN179" s="32"/>
      <c r="AO179" s="32" t="s">
        <v>68</v>
      </c>
      <c r="AP179" s="32"/>
      <c r="AQ179" s="32"/>
      <c r="AR179" s="32"/>
      <c r="AS179" s="32" t="s">
        <v>58</v>
      </c>
      <c r="AT179" s="32"/>
      <c r="AU179" s="32"/>
      <c r="AV179" s="32"/>
      <c r="AW179" s="32"/>
      <c r="AX179" s="32" t="s">
        <v>59</v>
      </c>
      <c r="AY179" s="32"/>
      <c r="AZ179" s="32"/>
      <c r="BA179" s="32"/>
      <c r="BB179" s="32" t="s">
        <v>60</v>
      </c>
      <c r="BC179" s="32"/>
      <c r="BD179" s="32"/>
      <c r="BE179" s="32"/>
      <c r="BF179" s="32"/>
      <c r="BG179" s="32" t="s">
        <v>61</v>
      </c>
      <c r="BH179" s="32"/>
      <c r="BI179" s="32"/>
      <c r="BJ179" s="32"/>
      <c r="BK179" s="32" t="s">
        <v>62</v>
      </c>
      <c r="BL179" s="32"/>
      <c r="BM179" s="32"/>
      <c r="BN179" s="32"/>
      <c r="BO179" s="32"/>
      <c r="BP179" s="32" t="s">
        <v>63</v>
      </c>
      <c r="BQ179" s="32"/>
      <c r="BR179" s="32"/>
      <c r="BS179" s="32"/>
      <c r="CA179" s="1" t="s">
        <v>48</v>
      </c>
    </row>
    <row r="180" spans="1:79" s="6" customFormat="1" ht="12.75" customHeight="1" x14ac:dyDescent="0.25">
      <c r="A180" s="100" t="s">
        <v>147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33"/>
      <c r="O180" s="34"/>
      <c r="P180" s="34"/>
      <c r="Q180" s="34"/>
      <c r="R180" s="34"/>
      <c r="S180" s="34"/>
      <c r="T180" s="34"/>
      <c r="U180" s="7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06"/>
      <c r="BQ180" s="107"/>
      <c r="BR180" s="107"/>
      <c r="BS180" s="108"/>
      <c r="CA180" s="6" t="s">
        <v>49</v>
      </c>
    </row>
    <row r="182" spans="1:79" hidden="1" x14ac:dyDescent="0.25"/>
    <row r="183" spans="1:79" ht="35.25" customHeight="1" x14ac:dyDescent="0.25">
      <c r="A183" s="102" t="s">
        <v>229</v>
      </c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</row>
    <row r="184" spans="1:79" ht="14" x14ac:dyDescent="0.25">
      <c r="A184" s="97" t="s">
        <v>251</v>
      </c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</row>
    <row r="185" spans="1:79" ht="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79" hidden="1" x14ac:dyDescent="0.25"/>
    <row r="187" spans="1:79" ht="28.5" customHeight="1" x14ac:dyDescent="0.25">
      <c r="A187" s="109" t="s">
        <v>212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</row>
    <row r="188" spans="1:79" ht="14.25" customHeight="1" x14ac:dyDescent="0.25">
      <c r="A188" s="102" t="s">
        <v>196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</row>
    <row r="189" spans="1:79" ht="15" customHeight="1" x14ac:dyDescent="0.25">
      <c r="A189" s="103" t="s">
        <v>194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</row>
    <row r="190" spans="1:79" s="28" customFormat="1" ht="43" customHeight="1" x14ac:dyDescent="0.25">
      <c r="A190" s="105" t="s">
        <v>135</v>
      </c>
      <c r="B190" s="105"/>
      <c r="C190" s="105"/>
      <c r="D190" s="105"/>
      <c r="E190" s="105"/>
      <c r="F190" s="105"/>
      <c r="G190" s="105" t="s">
        <v>19</v>
      </c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 t="s">
        <v>15</v>
      </c>
      <c r="U190" s="105"/>
      <c r="V190" s="105"/>
      <c r="W190" s="105"/>
      <c r="X190" s="105"/>
      <c r="Y190" s="105"/>
      <c r="Z190" s="105" t="s">
        <v>14</v>
      </c>
      <c r="AA190" s="105"/>
      <c r="AB190" s="105"/>
      <c r="AC190" s="105"/>
      <c r="AD190" s="105"/>
      <c r="AE190" s="105" t="s">
        <v>136</v>
      </c>
      <c r="AF190" s="105"/>
      <c r="AG190" s="105"/>
      <c r="AH190" s="105"/>
      <c r="AI190" s="105"/>
      <c r="AJ190" s="105"/>
      <c r="AK190" s="105" t="s">
        <v>137</v>
      </c>
      <c r="AL190" s="105"/>
      <c r="AM190" s="105"/>
      <c r="AN190" s="105"/>
      <c r="AO190" s="105"/>
      <c r="AP190" s="105"/>
      <c r="AQ190" s="105" t="s">
        <v>138</v>
      </c>
      <c r="AR190" s="105"/>
      <c r="AS190" s="105"/>
      <c r="AT190" s="105"/>
      <c r="AU190" s="105"/>
      <c r="AV190" s="105"/>
      <c r="AW190" s="105" t="s">
        <v>98</v>
      </c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 t="s">
        <v>139</v>
      </c>
      <c r="BH190" s="105"/>
      <c r="BI190" s="105"/>
      <c r="BJ190" s="105"/>
      <c r="BK190" s="105"/>
      <c r="BL190" s="105"/>
    </row>
    <row r="191" spans="1:79" s="28" customFormat="1" ht="40" customHeight="1" x14ac:dyDescent="0.2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 t="s">
        <v>17</v>
      </c>
      <c r="AX191" s="105"/>
      <c r="AY191" s="105"/>
      <c r="AZ191" s="105"/>
      <c r="BA191" s="105"/>
      <c r="BB191" s="105" t="s">
        <v>16</v>
      </c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</row>
    <row r="192" spans="1:79" ht="15" customHeight="1" x14ac:dyDescent="0.25">
      <c r="A192" s="31">
        <v>1</v>
      </c>
      <c r="B192" s="31"/>
      <c r="C192" s="31"/>
      <c r="D192" s="31"/>
      <c r="E192" s="31"/>
      <c r="F192" s="31"/>
      <c r="G192" s="31">
        <v>2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>
        <v>3</v>
      </c>
      <c r="U192" s="31"/>
      <c r="V192" s="31"/>
      <c r="W192" s="31"/>
      <c r="X192" s="31"/>
      <c r="Y192" s="31"/>
      <c r="Z192" s="31">
        <v>4</v>
      </c>
      <c r="AA192" s="31"/>
      <c r="AB192" s="31"/>
      <c r="AC192" s="31"/>
      <c r="AD192" s="31"/>
      <c r="AE192" s="31">
        <v>5</v>
      </c>
      <c r="AF192" s="31"/>
      <c r="AG192" s="31"/>
      <c r="AH192" s="31"/>
      <c r="AI192" s="31"/>
      <c r="AJ192" s="31"/>
      <c r="AK192" s="31">
        <v>6</v>
      </c>
      <c r="AL192" s="31"/>
      <c r="AM192" s="31"/>
      <c r="AN192" s="31"/>
      <c r="AO192" s="31"/>
      <c r="AP192" s="31"/>
      <c r="AQ192" s="31">
        <v>7</v>
      </c>
      <c r="AR192" s="31"/>
      <c r="AS192" s="31"/>
      <c r="AT192" s="31"/>
      <c r="AU192" s="31"/>
      <c r="AV192" s="31"/>
      <c r="AW192" s="31">
        <v>8</v>
      </c>
      <c r="AX192" s="31"/>
      <c r="AY192" s="31"/>
      <c r="AZ192" s="31"/>
      <c r="BA192" s="31"/>
      <c r="BB192" s="31">
        <v>9</v>
      </c>
      <c r="BC192" s="31"/>
      <c r="BD192" s="31"/>
      <c r="BE192" s="31"/>
      <c r="BF192" s="31"/>
      <c r="BG192" s="31">
        <v>10</v>
      </c>
      <c r="BH192" s="31"/>
      <c r="BI192" s="31"/>
      <c r="BJ192" s="31"/>
      <c r="BK192" s="31"/>
      <c r="BL192" s="31"/>
    </row>
    <row r="193" spans="1:79" s="1" customFormat="1" ht="12" hidden="1" customHeight="1" x14ac:dyDescent="0.25">
      <c r="A193" s="39" t="s">
        <v>64</v>
      </c>
      <c r="B193" s="39"/>
      <c r="C193" s="39"/>
      <c r="D193" s="39"/>
      <c r="E193" s="39"/>
      <c r="F193" s="39"/>
      <c r="G193" s="56" t="s">
        <v>57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32" t="s">
        <v>80</v>
      </c>
      <c r="U193" s="32"/>
      <c r="V193" s="32"/>
      <c r="W193" s="32"/>
      <c r="X193" s="32"/>
      <c r="Y193" s="32"/>
      <c r="Z193" s="32" t="s">
        <v>81</v>
      </c>
      <c r="AA193" s="32"/>
      <c r="AB193" s="32"/>
      <c r="AC193" s="32"/>
      <c r="AD193" s="32"/>
      <c r="AE193" s="32" t="s">
        <v>82</v>
      </c>
      <c r="AF193" s="32"/>
      <c r="AG193" s="32"/>
      <c r="AH193" s="32"/>
      <c r="AI193" s="32"/>
      <c r="AJ193" s="32"/>
      <c r="AK193" s="32" t="s">
        <v>83</v>
      </c>
      <c r="AL193" s="32"/>
      <c r="AM193" s="32"/>
      <c r="AN193" s="32"/>
      <c r="AO193" s="32"/>
      <c r="AP193" s="32"/>
      <c r="AQ193" s="104" t="s">
        <v>99</v>
      </c>
      <c r="AR193" s="32"/>
      <c r="AS193" s="32"/>
      <c r="AT193" s="32"/>
      <c r="AU193" s="32"/>
      <c r="AV193" s="32"/>
      <c r="AW193" s="32" t="s">
        <v>84</v>
      </c>
      <c r="AX193" s="32"/>
      <c r="AY193" s="32"/>
      <c r="AZ193" s="32"/>
      <c r="BA193" s="32"/>
      <c r="BB193" s="32" t="s">
        <v>85</v>
      </c>
      <c r="BC193" s="32"/>
      <c r="BD193" s="32"/>
      <c r="BE193" s="32"/>
      <c r="BF193" s="32"/>
      <c r="BG193" s="104" t="s">
        <v>100</v>
      </c>
      <c r="BH193" s="32"/>
      <c r="BI193" s="32"/>
      <c r="BJ193" s="32"/>
      <c r="BK193" s="32"/>
      <c r="BL193" s="32"/>
      <c r="CA193" s="1" t="s">
        <v>50</v>
      </c>
    </row>
    <row r="194" spans="1:79" s="6" customFormat="1" ht="12.75" customHeight="1" x14ac:dyDescent="0.25">
      <c r="A194" s="41"/>
      <c r="B194" s="41"/>
      <c r="C194" s="41"/>
      <c r="D194" s="41"/>
      <c r="E194" s="41"/>
      <c r="F194" s="41"/>
      <c r="G194" s="100" t="s">
        <v>147</v>
      </c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>
        <f>IF(ISNUMBER(AK194),AK194,0)-IF(ISNUMBER(AE194),AE194,0)</f>
        <v>0</v>
      </c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>
        <f>IF(ISNUMBER(Z194),Z194,0)+IF(ISNUMBER(AK194),AK194,0)</f>
        <v>0</v>
      </c>
      <c r="BH194" s="101"/>
      <c r="BI194" s="101"/>
      <c r="BJ194" s="101"/>
      <c r="BK194" s="101"/>
      <c r="BL194" s="101"/>
      <c r="CA194" s="6" t="s">
        <v>51</v>
      </c>
    </row>
    <row r="196" spans="1:79" ht="14.25" customHeight="1" x14ac:dyDescent="0.25">
      <c r="A196" s="102" t="s">
        <v>213</v>
      </c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</row>
    <row r="197" spans="1:79" ht="15" customHeight="1" x14ac:dyDescent="0.25">
      <c r="A197" s="103" t="s">
        <v>194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</row>
    <row r="198" spans="1:79" s="28" customFormat="1" ht="18" customHeight="1" x14ac:dyDescent="0.25">
      <c r="A198" s="105" t="s">
        <v>135</v>
      </c>
      <c r="B198" s="105"/>
      <c r="C198" s="105"/>
      <c r="D198" s="105"/>
      <c r="E198" s="105"/>
      <c r="F198" s="105"/>
      <c r="G198" s="105" t="s">
        <v>19</v>
      </c>
      <c r="H198" s="105"/>
      <c r="I198" s="105"/>
      <c r="J198" s="105"/>
      <c r="K198" s="105"/>
      <c r="L198" s="105"/>
      <c r="M198" s="105"/>
      <c r="N198" s="105"/>
      <c r="O198" s="105"/>
      <c r="P198" s="105"/>
      <c r="Q198" s="105" t="s">
        <v>200</v>
      </c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 t="s">
        <v>210</v>
      </c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</row>
    <row r="199" spans="1:79" s="28" customFormat="1" ht="43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 t="s">
        <v>140</v>
      </c>
      <c r="R199" s="105"/>
      <c r="S199" s="105"/>
      <c r="T199" s="105"/>
      <c r="U199" s="105"/>
      <c r="V199" s="105" t="s">
        <v>141</v>
      </c>
      <c r="W199" s="105"/>
      <c r="X199" s="105"/>
      <c r="Y199" s="105"/>
      <c r="Z199" s="105" t="s">
        <v>142</v>
      </c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 t="s">
        <v>143</v>
      </c>
      <c r="AK199" s="105"/>
      <c r="AL199" s="105"/>
      <c r="AM199" s="105"/>
      <c r="AN199" s="105"/>
      <c r="AO199" s="105" t="s">
        <v>20</v>
      </c>
      <c r="AP199" s="105"/>
      <c r="AQ199" s="105"/>
      <c r="AR199" s="105"/>
      <c r="AS199" s="105"/>
      <c r="AT199" s="105" t="s">
        <v>144</v>
      </c>
      <c r="AU199" s="105"/>
      <c r="AV199" s="105"/>
      <c r="AW199" s="105"/>
      <c r="AX199" s="105" t="s">
        <v>142</v>
      </c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 t="s">
        <v>145</v>
      </c>
      <c r="BI199" s="105"/>
      <c r="BJ199" s="105"/>
      <c r="BK199" s="105"/>
      <c r="BL199" s="105"/>
    </row>
    <row r="200" spans="1:79" s="28" customFormat="1" ht="63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 t="s">
        <v>17</v>
      </c>
      <c r="AA200" s="105"/>
      <c r="AB200" s="105"/>
      <c r="AC200" s="105"/>
      <c r="AD200" s="105"/>
      <c r="AE200" s="105" t="s">
        <v>16</v>
      </c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 t="s">
        <v>17</v>
      </c>
      <c r="AY200" s="105"/>
      <c r="AZ200" s="105"/>
      <c r="BA200" s="105"/>
      <c r="BB200" s="105"/>
      <c r="BC200" s="105" t="s">
        <v>16</v>
      </c>
      <c r="BD200" s="105"/>
      <c r="BE200" s="105"/>
      <c r="BF200" s="105"/>
      <c r="BG200" s="105"/>
      <c r="BH200" s="105"/>
      <c r="BI200" s="105"/>
      <c r="BJ200" s="105"/>
      <c r="BK200" s="105"/>
      <c r="BL200" s="105"/>
    </row>
    <row r="201" spans="1:79" ht="15" customHeight="1" x14ac:dyDescent="0.25">
      <c r="A201" s="31">
        <v>1</v>
      </c>
      <c r="B201" s="31"/>
      <c r="C201" s="31"/>
      <c r="D201" s="31"/>
      <c r="E201" s="31"/>
      <c r="F201" s="31"/>
      <c r="G201" s="31">
        <v>2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>
        <v>3</v>
      </c>
      <c r="R201" s="31"/>
      <c r="S201" s="31"/>
      <c r="T201" s="31"/>
      <c r="U201" s="31"/>
      <c r="V201" s="31">
        <v>4</v>
      </c>
      <c r="W201" s="31"/>
      <c r="X201" s="31"/>
      <c r="Y201" s="31"/>
      <c r="Z201" s="31">
        <v>5</v>
      </c>
      <c r="AA201" s="31"/>
      <c r="AB201" s="31"/>
      <c r="AC201" s="31"/>
      <c r="AD201" s="31"/>
      <c r="AE201" s="31">
        <v>6</v>
      </c>
      <c r="AF201" s="31"/>
      <c r="AG201" s="31"/>
      <c r="AH201" s="31"/>
      <c r="AI201" s="31"/>
      <c r="AJ201" s="31">
        <v>7</v>
      </c>
      <c r="AK201" s="31"/>
      <c r="AL201" s="31"/>
      <c r="AM201" s="31"/>
      <c r="AN201" s="31"/>
      <c r="AO201" s="31">
        <v>8</v>
      </c>
      <c r="AP201" s="31"/>
      <c r="AQ201" s="31"/>
      <c r="AR201" s="31"/>
      <c r="AS201" s="31"/>
      <c r="AT201" s="31">
        <v>9</v>
      </c>
      <c r="AU201" s="31"/>
      <c r="AV201" s="31"/>
      <c r="AW201" s="31"/>
      <c r="AX201" s="31">
        <v>10</v>
      </c>
      <c r="AY201" s="31"/>
      <c r="AZ201" s="31"/>
      <c r="BA201" s="31"/>
      <c r="BB201" s="31"/>
      <c r="BC201" s="31">
        <v>11</v>
      </c>
      <c r="BD201" s="31"/>
      <c r="BE201" s="31"/>
      <c r="BF201" s="31"/>
      <c r="BG201" s="31"/>
      <c r="BH201" s="31">
        <v>12</v>
      </c>
      <c r="BI201" s="31"/>
      <c r="BJ201" s="31"/>
      <c r="BK201" s="31"/>
      <c r="BL201" s="31"/>
    </row>
    <row r="202" spans="1:79" s="1" customFormat="1" ht="12" hidden="1" customHeight="1" x14ac:dyDescent="0.25">
      <c r="A202" s="39" t="s">
        <v>64</v>
      </c>
      <c r="B202" s="39"/>
      <c r="C202" s="39"/>
      <c r="D202" s="39"/>
      <c r="E202" s="39"/>
      <c r="F202" s="39"/>
      <c r="G202" s="56" t="s">
        <v>57</v>
      </c>
      <c r="H202" s="56"/>
      <c r="I202" s="56"/>
      <c r="J202" s="56"/>
      <c r="K202" s="56"/>
      <c r="L202" s="56"/>
      <c r="M202" s="56"/>
      <c r="N202" s="56"/>
      <c r="O202" s="56"/>
      <c r="P202" s="56"/>
      <c r="Q202" s="32" t="s">
        <v>80</v>
      </c>
      <c r="R202" s="32"/>
      <c r="S202" s="32"/>
      <c r="T202" s="32"/>
      <c r="U202" s="32"/>
      <c r="V202" s="32" t="s">
        <v>81</v>
      </c>
      <c r="W202" s="32"/>
      <c r="X202" s="32"/>
      <c r="Y202" s="32"/>
      <c r="Z202" s="32" t="s">
        <v>82</v>
      </c>
      <c r="AA202" s="32"/>
      <c r="AB202" s="32"/>
      <c r="AC202" s="32"/>
      <c r="AD202" s="32"/>
      <c r="AE202" s="32" t="s">
        <v>83</v>
      </c>
      <c r="AF202" s="32"/>
      <c r="AG202" s="32"/>
      <c r="AH202" s="32"/>
      <c r="AI202" s="32"/>
      <c r="AJ202" s="104" t="s">
        <v>101</v>
      </c>
      <c r="AK202" s="32"/>
      <c r="AL202" s="32"/>
      <c r="AM202" s="32"/>
      <c r="AN202" s="32"/>
      <c r="AO202" s="32" t="s">
        <v>84</v>
      </c>
      <c r="AP202" s="32"/>
      <c r="AQ202" s="32"/>
      <c r="AR202" s="32"/>
      <c r="AS202" s="32"/>
      <c r="AT202" s="104" t="s">
        <v>102</v>
      </c>
      <c r="AU202" s="32"/>
      <c r="AV202" s="32"/>
      <c r="AW202" s="32"/>
      <c r="AX202" s="32" t="s">
        <v>85</v>
      </c>
      <c r="AY202" s="32"/>
      <c r="AZ202" s="32"/>
      <c r="BA202" s="32"/>
      <c r="BB202" s="32"/>
      <c r="BC202" s="32" t="s">
        <v>86</v>
      </c>
      <c r="BD202" s="32"/>
      <c r="BE202" s="32"/>
      <c r="BF202" s="32"/>
      <c r="BG202" s="32"/>
      <c r="BH202" s="104" t="s">
        <v>101</v>
      </c>
      <c r="BI202" s="32"/>
      <c r="BJ202" s="32"/>
      <c r="BK202" s="32"/>
      <c r="BL202" s="32"/>
      <c r="CA202" s="1" t="s">
        <v>52</v>
      </c>
    </row>
    <row r="203" spans="1:79" s="6" customFormat="1" ht="12.75" customHeight="1" x14ac:dyDescent="0.25">
      <c r="A203" s="41"/>
      <c r="B203" s="41"/>
      <c r="C203" s="41"/>
      <c r="D203" s="41"/>
      <c r="E203" s="41"/>
      <c r="F203" s="41"/>
      <c r="G203" s="100" t="s">
        <v>147</v>
      </c>
      <c r="H203" s="100"/>
      <c r="I203" s="100"/>
      <c r="J203" s="100"/>
      <c r="K203" s="100"/>
      <c r="L203" s="100"/>
      <c r="M203" s="100"/>
      <c r="N203" s="100"/>
      <c r="O203" s="100"/>
      <c r="P203" s="100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>
        <f>IF(ISNUMBER(Q203),Q203,0)-IF(ISNUMBER(Z203),Z203,0)</f>
        <v>0</v>
      </c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>
        <f>IF(ISNUMBER(V203),V203,0)-IF(ISNUMBER(Z203),Z203,0)-IF(ISNUMBER(AE203),AE203,0)</f>
        <v>0</v>
      </c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>
        <f>IF(ISNUMBER(AO203),AO203,0)-IF(ISNUMBER(AX203),AX203,0)</f>
        <v>0</v>
      </c>
      <c r="BI203" s="101"/>
      <c r="BJ203" s="101"/>
      <c r="BK203" s="101"/>
      <c r="BL203" s="101"/>
      <c r="CA203" s="6" t="s">
        <v>53</v>
      </c>
    </row>
    <row r="205" spans="1:79" ht="14.25" customHeight="1" x14ac:dyDescent="0.25">
      <c r="A205" s="102" t="s">
        <v>201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</row>
    <row r="206" spans="1:79" ht="6" customHeight="1" x14ac:dyDescent="0.25">
      <c r="A206" s="103" t="s">
        <v>194</v>
      </c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</row>
    <row r="207" spans="1:79" ht="43" customHeight="1" x14ac:dyDescent="0.25">
      <c r="A207" s="63" t="s">
        <v>135</v>
      </c>
      <c r="B207" s="63"/>
      <c r="C207" s="63"/>
      <c r="D207" s="63"/>
      <c r="E207" s="63"/>
      <c r="F207" s="63"/>
      <c r="G207" s="31" t="s">
        <v>19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 t="s">
        <v>15</v>
      </c>
      <c r="U207" s="31"/>
      <c r="V207" s="31"/>
      <c r="W207" s="31"/>
      <c r="X207" s="31"/>
      <c r="Y207" s="31"/>
      <c r="Z207" s="31" t="s">
        <v>14</v>
      </c>
      <c r="AA207" s="31"/>
      <c r="AB207" s="31"/>
      <c r="AC207" s="31"/>
      <c r="AD207" s="31"/>
      <c r="AE207" s="31" t="s">
        <v>197</v>
      </c>
      <c r="AF207" s="31"/>
      <c r="AG207" s="31"/>
      <c r="AH207" s="31"/>
      <c r="AI207" s="31"/>
      <c r="AJ207" s="31"/>
      <c r="AK207" s="31" t="s">
        <v>202</v>
      </c>
      <c r="AL207" s="31"/>
      <c r="AM207" s="31"/>
      <c r="AN207" s="31"/>
      <c r="AO207" s="31"/>
      <c r="AP207" s="31"/>
      <c r="AQ207" s="31" t="s">
        <v>214</v>
      </c>
      <c r="AR207" s="31"/>
      <c r="AS207" s="31"/>
      <c r="AT207" s="31"/>
      <c r="AU207" s="31"/>
      <c r="AV207" s="31"/>
      <c r="AW207" s="31" t="s">
        <v>18</v>
      </c>
      <c r="AX207" s="31"/>
      <c r="AY207" s="31"/>
      <c r="AZ207" s="31"/>
      <c r="BA207" s="31"/>
      <c r="BB207" s="31"/>
      <c r="BC207" s="31"/>
      <c r="BD207" s="31"/>
      <c r="BE207" s="31" t="s">
        <v>156</v>
      </c>
      <c r="BF207" s="31"/>
      <c r="BG207" s="31"/>
      <c r="BH207" s="31"/>
      <c r="BI207" s="31"/>
      <c r="BJ207" s="31"/>
      <c r="BK207" s="31"/>
      <c r="BL207" s="31"/>
    </row>
    <row r="208" spans="1:79" ht="21.75" customHeight="1" x14ac:dyDescent="0.25">
      <c r="A208" s="63"/>
      <c r="B208" s="63"/>
      <c r="C208" s="63"/>
      <c r="D208" s="63"/>
      <c r="E208" s="63"/>
      <c r="F208" s="63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15" customHeight="1" x14ac:dyDescent="0.25">
      <c r="A209" s="31">
        <v>1</v>
      </c>
      <c r="B209" s="31"/>
      <c r="C209" s="31"/>
      <c r="D209" s="31"/>
      <c r="E209" s="31"/>
      <c r="F209" s="31"/>
      <c r="G209" s="31">
        <v>2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>
        <v>3</v>
      </c>
      <c r="U209" s="31"/>
      <c r="V209" s="31"/>
      <c r="W209" s="31"/>
      <c r="X209" s="31"/>
      <c r="Y209" s="31"/>
      <c r="Z209" s="31">
        <v>4</v>
      </c>
      <c r="AA209" s="31"/>
      <c r="AB209" s="31"/>
      <c r="AC209" s="31"/>
      <c r="AD209" s="31"/>
      <c r="AE209" s="31">
        <v>5</v>
      </c>
      <c r="AF209" s="31"/>
      <c r="AG209" s="31"/>
      <c r="AH209" s="31"/>
      <c r="AI209" s="31"/>
      <c r="AJ209" s="31"/>
      <c r="AK209" s="31">
        <v>6</v>
      </c>
      <c r="AL209" s="31"/>
      <c r="AM209" s="31"/>
      <c r="AN209" s="31"/>
      <c r="AO209" s="31"/>
      <c r="AP209" s="31"/>
      <c r="AQ209" s="31">
        <v>7</v>
      </c>
      <c r="AR209" s="31"/>
      <c r="AS209" s="31"/>
      <c r="AT209" s="31"/>
      <c r="AU209" s="31"/>
      <c r="AV209" s="31"/>
      <c r="AW209" s="39">
        <v>8</v>
      </c>
      <c r="AX209" s="39"/>
      <c r="AY209" s="39"/>
      <c r="AZ209" s="39"/>
      <c r="BA209" s="39"/>
      <c r="BB209" s="39"/>
      <c r="BC209" s="39"/>
      <c r="BD209" s="39"/>
      <c r="BE209" s="39">
        <v>9</v>
      </c>
      <c r="BF209" s="39"/>
      <c r="BG209" s="39"/>
      <c r="BH209" s="39"/>
      <c r="BI209" s="39"/>
      <c r="BJ209" s="39"/>
      <c r="BK209" s="39"/>
      <c r="BL209" s="39"/>
    </row>
    <row r="210" spans="1:79" s="1" customFormat="1" ht="18.75" hidden="1" customHeight="1" x14ac:dyDescent="0.25">
      <c r="A210" s="39" t="s">
        <v>64</v>
      </c>
      <c r="B210" s="39"/>
      <c r="C210" s="39"/>
      <c r="D210" s="39"/>
      <c r="E210" s="39"/>
      <c r="F210" s="39"/>
      <c r="G210" s="56" t="s">
        <v>57</v>
      </c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32" t="s">
        <v>80</v>
      </c>
      <c r="U210" s="32"/>
      <c r="V210" s="32"/>
      <c r="W210" s="32"/>
      <c r="X210" s="32"/>
      <c r="Y210" s="32"/>
      <c r="Z210" s="32" t="s">
        <v>81</v>
      </c>
      <c r="AA210" s="32"/>
      <c r="AB210" s="32"/>
      <c r="AC210" s="32"/>
      <c r="AD210" s="32"/>
      <c r="AE210" s="32" t="s">
        <v>82</v>
      </c>
      <c r="AF210" s="32"/>
      <c r="AG210" s="32"/>
      <c r="AH210" s="32"/>
      <c r="AI210" s="32"/>
      <c r="AJ210" s="32"/>
      <c r="AK210" s="32" t="s">
        <v>83</v>
      </c>
      <c r="AL210" s="32"/>
      <c r="AM210" s="32"/>
      <c r="AN210" s="32"/>
      <c r="AO210" s="32"/>
      <c r="AP210" s="32"/>
      <c r="AQ210" s="32" t="s">
        <v>84</v>
      </c>
      <c r="AR210" s="32"/>
      <c r="AS210" s="32"/>
      <c r="AT210" s="32"/>
      <c r="AU210" s="32"/>
      <c r="AV210" s="32"/>
      <c r="AW210" s="56" t="s">
        <v>87</v>
      </c>
      <c r="AX210" s="56"/>
      <c r="AY210" s="56"/>
      <c r="AZ210" s="56"/>
      <c r="BA210" s="56"/>
      <c r="BB210" s="56"/>
      <c r="BC210" s="56"/>
      <c r="BD210" s="56"/>
      <c r="BE210" s="56" t="s">
        <v>88</v>
      </c>
      <c r="BF210" s="56"/>
      <c r="BG210" s="56"/>
      <c r="BH210" s="56"/>
      <c r="BI210" s="56"/>
      <c r="BJ210" s="56"/>
      <c r="BK210" s="56"/>
      <c r="BL210" s="56"/>
      <c r="CA210" s="1" t="s">
        <v>54</v>
      </c>
    </row>
    <row r="211" spans="1:79" s="6" customFormat="1" ht="12.75" customHeight="1" x14ac:dyDescent="0.25">
      <c r="A211" s="41"/>
      <c r="B211" s="41"/>
      <c r="C211" s="41"/>
      <c r="D211" s="41"/>
      <c r="E211" s="41"/>
      <c r="F211" s="41"/>
      <c r="G211" s="100" t="s">
        <v>147</v>
      </c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CA211" s="6" t="s">
        <v>55</v>
      </c>
    </row>
    <row r="212" spans="1:79" ht="6" customHeight="1" x14ac:dyDescent="0.25"/>
    <row r="213" spans="1:79" s="26" customFormat="1" ht="14.25" customHeight="1" x14ac:dyDescent="0.25">
      <c r="A213" s="97" t="s">
        <v>215</v>
      </c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</row>
    <row r="214" spans="1:79" s="26" customFormat="1" ht="1.5" customHeight="1" x14ac:dyDescent="0.2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</row>
    <row r="215" spans="1:79" s="26" customFormat="1" ht="15" hidden="1" customHeigh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79" s="26" customFormat="1" hidden="1" x14ac:dyDescent="0.25"/>
    <row r="217" spans="1:79" s="26" customFormat="1" ht="14" x14ac:dyDescent="0.25">
      <c r="A217" s="97" t="s">
        <v>230</v>
      </c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</row>
    <row r="218" spans="1:79" s="26" customFormat="1" ht="14" x14ac:dyDescent="0.25">
      <c r="A218" s="97" t="s">
        <v>203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</row>
    <row r="219" spans="1:79" ht="15" customHeight="1" x14ac:dyDescent="0.2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</row>
    <row r="220" spans="1:79" ht="15" hidden="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79" hidden="1" x14ac:dyDescent="0.25"/>
    <row r="223" spans="1:79" ht="19" customHeight="1" x14ac:dyDescent="0.25">
      <c r="A223" s="91" t="s">
        <v>188</v>
      </c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22"/>
      <c r="AC223" s="22"/>
      <c r="AD223" s="22"/>
      <c r="AE223" s="22"/>
      <c r="AF223" s="22"/>
      <c r="AG223" s="22"/>
      <c r="AH223" s="98"/>
      <c r="AI223" s="98"/>
      <c r="AJ223" s="98"/>
      <c r="AK223" s="98"/>
      <c r="AL223" s="98"/>
      <c r="AM223" s="98"/>
      <c r="AN223" s="98"/>
      <c r="AO223" s="98"/>
      <c r="AP223" s="98"/>
      <c r="AQ223" s="22"/>
      <c r="AR223" s="22"/>
      <c r="AS223" s="22"/>
      <c r="AT223" s="22"/>
      <c r="AU223" s="99" t="s">
        <v>190</v>
      </c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</row>
    <row r="224" spans="1:79" ht="12.75" customHeight="1" x14ac:dyDescent="0.25">
      <c r="AB224" s="23"/>
      <c r="AC224" s="23"/>
      <c r="AD224" s="23"/>
      <c r="AE224" s="23"/>
      <c r="AF224" s="23"/>
      <c r="AG224" s="23"/>
      <c r="AH224" s="96" t="s">
        <v>1</v>
      </c>
      <c r="AI224" s="96"/>
      <c r="AJ224" s="96"/>
      <c r="AK224" s="96"/>
      <c r="AL224" s="96"/>
      <c r="AM224" s="96"/>
      <c r="AN224" s="96"/>
      <c r="AO224" s="96"/>
      <c r="AP224" s="96"/>
      <c r="AQ224" s="23"/>
      <c r="AR224" s="23"/>
      <c r="AS224" s="23"/>
      <c r="AT224" s="23"/>
      <c r="AU224" s="96" t="s">
        <v>160</v>
      </c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</row>
    <row r="225" spans="1:58" ht="9" customHeight="1" x14ac:dyDescent="0.25">
      <c r="AB225" s="23"/>
      <c r="AC225" s="23"/>
      <c r="AD225" s="23"/>
      <c r="AE225" s="23"/>
      <c r="AF225" s="23"/>
      <c r="AG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3"/>
      <c r="AR225" s="23"/>
      <c r="AS225" s="23"/>
      <c r="AT225" s="23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</row>
    <row r="226" spans="1:58" ht="18" customHeight="1" x14ac:dyDescent="0.25">
      <c r="A226" s="91" t="s">
        <v>189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23"/>
      <c r="AC226" s="23"/>
      <c r="AD226" s="23"/>
      <c r="AE226" s="23"/>
      <c r="AF226" s="23"/>
      <c r="AG226" s="23"/>
      <c r="AH226" s="93"/>
      <c r="AI226" s="93"/>
      <c r="AJ226" s="93"/>
      <c r="AK226" s="93"/>
      <c r="AL226" s="93"/>
      <c r="AM226" s="93"/>
      <c r="AN226" s="93"/>
      <c r="AO226" s="93"/>
      <c r="AP226" s="93"/>
      <c r="AQ226" s="23"/>
      <c r="AR226" s="23"/>
      <c r="AS226" s="23"/>
      <c r="AT226" s="23"/>
      <c r="AU226" s="94" t="s">
        <v>191</v>
      </c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</row>
    <row r="227" spans="1:58" ht="12" customHeight="1" x14ac:dyDescent="0.25">
      <c r="AB227" s="23"/>
      <c r="AC227" s="23"/>
      <c r="AD227" s="23"/>
      <c r="AE227" s="23"/>
      <c r="AF227" s="23"/>
      <c r="AG227" s="23"/>
      <c r="AH227" s="96" t="s">
        <v>1</v>
      </c>
      <c r="AI227" s="96"/>
      <c r="AJ227" s="96"/>
      <c r="AK227" s="96"/>
      <c r="AL227" s="96"/>
      <c r="AM227" s="96"/>
      <c r="AN227" s="96"/>
      <c r="AO227" s="96"/>
      <c r="AP227" s="96"/>
      <c r="AQ227" s="23"/>
      <c r="AR227" s="23"/>
      <c r="AS227" s="23"/>
      <c r="AT227" s="23"/>
      <c r="AU227" s="96" t="s">
        <v>160</v>
      </c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</row>
  </sheetData>
  <mergeCells count="133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2:D42"/>
    <mergeCell ref="E42:W42"/>
    <mergeCell ref="X42:AB42"/>
    <mergeCell ref="AC42:AG42"/>
    <mergeCell ref="AH42:AL4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4:BY54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4:AW54"/>
    <mergeCell ref="AX54:BA54"/>
    <mergeCell ref="BB54:BF54"/>
    <mergeCell ref="BG54:BK54"/>
    <mergeCell ref="BL54:BP54"/>
    <mergeCell ref="BQ54:BT54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AH68:AL68"/>
    <mergeCell ref="AM68:AQ68"/>
    <mergeCell ref="AR68:AV68"/>
    <mergeCell ref="AW68:BA68"/>
    <mergeCell ref="BB68:BF68"/>
    <mergeCell ref="BG68:BK68"/>
    <mergeCell ref="BQ62:BT62"/>
    <mergeCell ref="BU62:BY62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R71:AV71"/>
    <mergeCell ref="AW71:BA71"/>
    <mergeCell ref="BB71:BF71"/>
    <mergeCell ref="BG71:BK71"/>
    <mergeCell ref="A73:BL73"/>
    <mergeCell ref="A74:BK74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75:E76"/>
    <mergeCell ref="F75:W76"/>
    <mergeCell ref="X75:AQ75"/>
    <mergeCell ref="AR75:BK75"/>
    <mergeCell ref="X76:AB76"/>
    <mergeCell ref="AC76:AG76"/>
    <mergeCell ref="AH76:AL76"/>
    <mergeCell ref="AM76:AQ76"/>
    <mergeCell ref="AR76:AV76"/>
    <mergeCell ref="AW76:BA76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79:BF79"/>
    <mergeCell ref="BG79:BK79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R80:AV80"/>
    <mergeCell ref="AW80:BA8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90:BT90"/>
    <mergeCell ref="BU90:BY90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9:AS99"/>
    <mergeCell ref="AT99:AX99"/>
    <mergeCell ref="AY99:BC99"/>
    <mergeCell ref="BD99:BH99"/>
    <mergeCell ref="A103:BL103"/>
    <mergeCell ref="A104:BL104"/>
    <mergeCell ref="A100:C100"/>
    <mergeCell ref="D100:T100"/>
    <mergeCell ref="U100:Y100"/>
    <mergeCell ref="Z100:AD100"/>
    <mergeCell ref="A99:C99"/>
    <mergeCell ref="D99:T99"/>
    <mergeCell ref="U99:Y99"/>
    <mergeCell ref="Z99:AD99"/>
    <mergeCell ref="AE99:AI99"/>
    <mergeCell ref="AJ99:AN9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T109:BX109"/>
    <mergeCell ref="A119:BL119"/>
    <mergeCell ref="A120:C121"/>
    <mergeCell ref="D120:P121"/>
    <mergeCell ref="Q120:U121"/>
    <mergeCell ref="V120:AE121"/>
    <mergeCell ref="AF120:AT120"/>
    <mergeCell ref="AU120:BI120"/>
    <mergeCell ref="AF121:AJ121"/>
    <mergeCell ref="AK121:AO121"/>
    <mergeCell ref="AP109:AT109"/>
    <mergeCell ref="AU109:AY109"/>
    <mergeCell ref="AZ109:BD109"/>
    <mergeCell ref="BE109:BI109"/>
    <mergeCell ref="BJ109:BN109"/>
    <mergeCell ref="BO109:BS109"/>
    <mergeCell ref="BE111:BI111"/>
    <mergeCell ref="BJ111:BN111"/>
    <mergeCell ref="BO111:BS111"/>
    <mergeCell ref="BT111:BX111"/>
    <mergeCell ref="A112:C112"/>
    <mergeCell ref="D112:P112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D124:P124"/>
    <mergeCell ref="Q124:U124"/>
    <mergeCell ref="V124:AE124"/>
    <mergeCell ref="AF124:AJ124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4:AT124"/>
    <mergeCell ref="AU124:AY124"/>
    <mergeCell ref="AZ124:BD124"/>
    <mergeCell ref="BE124:BI124"/>
    <mergeCell ref="A134:BL134"/>
    <mergeCell ref="A135:BR135"/>
    <mergeCell ref="BE125:BI125"/>
    <mergeCell ref="A126:C126"/>
    <mergeCell ref="D126:P126"/>
    <mergeCell ref="Q126:U126"/>
    <mergeCell ref="A125:C125"/>
    <mergeCell ref="D125:P125"/>
    <mergeCell ref="Q125:U125"/>
    <mergeCell ref="V125:AE125"/>
    <mergeCell ref="AF125:AJ125"/>
    <mergeCell ref="AK125:AO125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145:C147"/>
    <mergeCell ref="D145:V147"/>
    <mergeCell ref="W145:AH145"/>
    <mergeCell ref="AI145:AT145"/>
    <mergeCell ref="AU145:AZ145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I146:AN146"/>
    <mergeCell ref="AO146:AT146"/>
    <mergeCell ref="AU146:AW147"/>
    <mergeCell ref="AX146:AZ147"/>
    <mergeCell ref="BA146:BC147"/>
    <mergeCell ref="BD146:BF147"/>
    <mergeCell ref="BG146:BI147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BO159:BS159"/>
    <mergeCell ref="A159:F159"/>
    <mergeCell ref="G159:S159"/>
    <mergeCell ref="T159:Z159"/>
    <mergeCell ref="AA159:AE159"/>
    <mergeCell ref="AF159:AJ159"/>
    <mergeCell ref="AK159:AO159"/>
    <mergeCell ref="AX151:AZ151"/>
    <mergeCell ref="BA151:BC151"/>
    <mergeCell ref="BD151:BF151"/>
    <mergeCell ref="BG151:BI151"/>
    <mergeCell ref="BJ151:BL151"/>
    <mergeCell ref="A151:C151"/>
    <mergeCell ref="AC148:AE148"/>
    <mergeCell ref="AF148:AH148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BO162:BS162"/>
    <mergeCell ref="AU150:AW150"/>
    <mergeCell ref="AX150:AZ150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AP169:AT169"/>
    <mergeCell ref="AU169:AY169"/>
    <mergeCell ref="AP167:AT167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164:BL164"/>
    <mergeCell ref="A165:BD165"/>
    <mergeCell ref="A166:F167"/>
    <mergeCell ref="G166:S167"/>
    <mergeCell ref="T166:Z167"/>
    <mergeCell ref="AA166:AO166"/>
    <mergeCell ref="AP166:BD166"/>
    <mergeCell ref="AA167:AE167"/>
    <mergeCell ref="AF167:AJ167"/>
    <mergeCell ref="AK167:AO167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AK194:AP194"/>
    <mergeCell ref="AQ194:AV194"/>
    <mergeCell ref="AW194:BA194"/>
    <mergeCell ref="BB194:BF194"/>
    <mergeCell ref="BG194:BL194"/>
    <mergeCell ref="A196:BL196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T199:AW200"/>
    <mergeCell ref="AX199:BG199"/>
    <mergeCell ref="BH199:BL200"/>
    <mergeCell ref="Z200:AD200"/>
    <mergeCell ref="AE200:AI200"/>
    <mergeCell ref="AX200:BB200"/>
    <mergeCell ref="BC200:BG200"/>
    <mergeCell ref="A197:BL197"/>
    <mergeCell ref="A198:F200"/>
    <mergeCell ref="G198:P200"/>
    <mergeCell ref="Q198:AN198"/>
    <mergeCell ref="AO198:BL198"/>
    <mergeCell ref="Q199:U200"/>
    <mergeCell ref="V199:Y200"/>
    <mergeCell ref="Z199:AI199"/>
    <mergeCell ref="AJ199:AN200"/>
    <mergeCell ref="AO199:AS200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A210:F210"/>
    <mergeCell ref="G210:S210"/>
    <mergeCell ref="T210:Y210"/>
    <mergeCell ref="Z210:AD210"/>
    <mergeCell ref="AE210:AJ210"/>
    <mergeCell ref="AK210:AP210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26:AA226"/>
    <mergeCell ref="AH226:AP226"/>
    <mergeCell ref="AU226:BF226"/>
    <mergeCell ref="AH227:AP227"/>
    <mergeCell ref="AU227:BF227"/>
    <mergeCell ref="A31:D31"/>
    <mergeCell ref="E31:T31"/>
    <mergeCell ref="U31:Y31"/>
    <mergeCell ref="Z31:AD31"/>
    <mergeCell ref="AE31:AH31"/>
    <mergeCell ref="A219:BL219"/>
    <mergeCell ref="A223:AA223"/>
    <mergeCell ref="AH223:AP223"/>
    <mergeCell ref="AU223:BF223"/>
    <mergeCell ref="AH224:AP224"/>
    <mergeCell ref="AU224:BF224"/>
    <mergeCell ref="AW211:BD211"/>
    <mergeCell ref="BE211:BL211"/>
    <mergeCell ref="A213:BL213"/>
    <mergeCell ref="A214:BL214"/>
    <mergeCell ref="A217:BL217"/>
    <mergeCell ref="A218:BL218"/>
    <mergeCell ref="AS33:AW33"/>
    <mergeCell ref="AX33:BA33"/>
    <mergeCell ref="BB33:BF33"/>
    <mergeCell ref="BG33:BK33"/>
    <mergeCell ref="BL33:BP33"/>
    <mergeCell ref="BL32:BP32"/>
    <mergeCell ref="AM43:AQ43"/>
    <mergeCell ref="AR43:AV43"/>
    <mergeCell ref="AW43:BA43"/>
    <mergeCell ref="BB43:BF43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BB80:BF80"/>
    <mergeCell ref="BG80:BK80"/>
    <mergeCell ref="A80:E80"/>
    <mergeCell ref="F80:W80"/>
    <mergeCell ref="X80:AB80"/>
    <mergeCell ref="AC80:AG80"/>
    <mergeCell ref="AH80:AL80"/>
    <mergeCell ref="AM80:AQ80"/>
    <mergeCell ref="BL63:BP63"/>
    <mergeCell ref="BQ63:BT63"/>
    <mergeCell ref="BU63:BY63"/>
    <mergeCell ref="AI63:AM63"/>
    <mergeCell ref="AN63:AR63"/>
    <mergeCell ref="AS63:AW63"/>
    <mergeCell ref="AX63:BA63"/>
    <mergeCell ref="BB63:BF63"/>
    <mergeCell ref="BG63:BK63"/>
    <mergeCell ref="A63:E63"/>
    <mergeCell ref="F63:T63"/>
    <mergeCell ref="U63:Y63"/>
    <mergeCell ref="Z63:AD63"/>
    <mergeCell ref="AE63:AH63"/>
    <mergeCell ref="BB78:BF78"/>
    <mergeCell ref="BG78:BK78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E100:AI100"/>
    <mergeCell ref="AJ100:AN100"/>
    <mergeCell ref="AO100:AS100"/>
    <mergeCell ref="AT100:AX100"/>
    <mergeCell ref="AY100:BC100"/>
    <mergeCell ref="BD100:BH100"/>
    <mergeCell ref="BQ91:BT91"/>
    <mergeCell ref="BU91:BY91"/>
    <mergeCell ref="AN91:AR91"/>
    <mergeCell ref="AS91:AW91"/>
    <mergeCell ref="AX91:BA91"/>
    <mergeCell ref="BB91:BF91"/>
    <mergeCell ref="BG91:BK91"/>
    <mergeCell ref="BL91:BP91"/>
    <mergeCell ref="A91:C91"/>
    <mergeCell ref="D91:T91"/>
    <mergeCell ref="U91:Y91"/>
    <mergeCell ref="Z91:AD91"/>
    <mergeCell ref="AE91:AH91"/>
    <mergeCell ref="AI91:AM91"/>
    <mergeCell ref="AO98:AS98"/>
    <mergeCell ref="AT98:AX98"/>
    <mergeCell ref="AY98:BC98"/>
    <mergeCell ref="BD98:BH98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P110:AT110"/>
    <mergeCell ref="AU110:AY110"/>
    <mergeCell ref="AZ110:BD110"/>
    <mergeCell ref="BE110:BI110"/>
    <mergeCell ref="BJ110:BN110"/>
    <mergeCell ref="BO110:BS110"/>
    <mergeCell ref="A110:C110"/>
    <mergeCell ref="D110:P110"/>
    <mergeCell ref="Q110:U110"/>
    <mergeCell ref="V110:AE110"/>
    <mergeCell ref="AF110:AJ110"/>
    <mergeCell ref="AK110:AO110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K114:AO114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AP112:AT112"/>
    <mergeCell ref="AU112:AY112"/>
    <mergeCell ref="AZ112:BD112"/>
    <mergeCell ref="BE112:BI112"/>
    <mergeCell ref="BJ112:BN112"/>
    <mergeCell ref="BO112:BS112"/>
    <mergeCell ref="Q112:U112"/>
    <mergeCell ref="V112:AE112"/>
    <mergeCell ref="AF112:AJ112"/>
    <mergeCell ref="AK112:AO112"/>
    <mergeCell ref="BE115:BI115"/>
    <mergeCell ref="BJ115:BN115"/>
    <mergeCell ref="BO115:BS115"/>
    <mergeCell ref="BT115:BX115"/>
    <mergeCell ref="A116:C116"/>
    <mergeCell ref="D116:P116"/>
    <mergeCell ref="Q116:U116"/>
    <mergeCell ref="V116:AE116"/>
    <mergeCell ref="AF116:AJ116"/>
    <mergeCell ref="AK116:AO116"/>
    <mergeCell ref="BT114:BX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P114:AT114"/>
    <mergeCell ref="AU114:AY114"/>
    <mergeCell ref="AZ114:BD114"/>
    <mergeCell ref="BE114:BI114"/>
    <mergeCell ref="BJ114:BN114"/>
    <mergeCell ref="BO114:BS114"/>
    <mergeCell ref="AP125:AT125"/>
    <mergeCell ref="AU125:AY125"/>
    <mergeCell ref="AZ125:BD125"/>
    <mergeCell ref="BE117:BI117"/>
    <mergeCell ref="BJ117:BN117"/>
    <mergeCell ref="BO117:BS117"/>
    <mergeCell ref="BT117:BX117"/>
    <mergeCell ref="BT116:BX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AP116:AT116"/>
    <mergeCell ref="AU116:AY116"/>
    <mergeCell ref="AZ116:BD116"/>
    <mergeCell ref="BE116:BI116"/>
    <mergeCell ref="BJ116:BN116"/>
    <mergeCell ref="BO116:BS116"/>
    <mergeCell ref="AP123:AT123"/>
    <mergeCell ref="AU123:AY123"/>
    <mergeCell ref="AZ123:BD123"/>
    <mergeCell ref="BE123:BI123"/>
    <mergeCell ref="A124:C124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V126:AE126"/>
    <mergeCell ref="AF126:AJ126"/>
    <mergeCell ref="AK126:AO126"/>
    <mergeCell ref="AP126:AT126"/>
    <mergeCell ref="AU126:AY126"/>
    <mergeCell ref="AZ126:BD126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T162:Z162"/>
    <mergeCell ref="AA162:AE162"/>
    <mergeCell ref="AF162:AJ162"/>
    <mergeCell ref="AZ169:BD169"/>
    <mergeCell ref="A170:F170"/>
    <mergeCell ref="G170:S170"/>
    <mergeCell ref="T170:Z170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A149:BC149"/>
    <mergeCell ref="BD149:BF149"/>
    <mergeCell ref="BG149:BI149"/>
    <mergeCell ref="AZ168:BD168"/>
    <mergeCell ref="A169:F169"/>
    <mergeCell ref="G169:S169"/>
    <mergeCell ref="T169:Z169"/>
    <mergeCell ref="AA169:AE169"/>
    <mergeCell ref="AF169:AJ169"/>
    <mergeCell ref="AK169:AO169"/>
    <mergeCell ref="AA170:AE170"/>
    <mergeCell ref="AF170:AJ170"/>
    <mergeCell ref="AK170:AO170"/>
    <mergeCell ref="AP170:AT170"/>
    <mergeCell ref="AU170:AY170"/>
    <mergeCell ref="AZ170:BD170"/>
    <mergeCell ref="AU168:AY168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U171:AY171"/>
    <mergeCell ref="AZ171:BD171"/>
    <mergeCell ref="A171:F171"/>
    <mergeCell ref="G171:S171"/>
    <mergeCell ref="T171:Z171"/>
    <mergeCell ref="AA171:AE171"/>
    <mergeCell ref="AF171:AJ171"/>
    <mergeCell ref="AK171:AO171"/>
    <mergeCell ref="AP171:AT171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</mergeCells>
  <conditionalFormatting sqref="A90 A150 A99">
    <cfRule type="cellIs" dxfId="38" priority="43" stopIfTrue="1" operator="equal">
      <formula>A89</formula>
    </cfRule>
  </conditionalFormatting>
  <conditionalFormatting sqref="A109:C109 A124:C124">
    <cfRule type="cellIs" dxfId="37" priority="44" stopIfTrue="1" operator="equal">
      <formula>A108</formula>
    </cfRule>
    <cfRule type="cellIs" dxfId="36" priority="45" stopIfTrue="1" operator="equal">
      <formula>0</formula>
    </cfRule>
  </conditionalFormatting>
  <conditionalFormatting sqref="A91">
    <cfRule type="cellIs" dxfId="35" priority="42" stopIfTrue="1" operator="equal">
      <formula>A90</formula>
    </cfRule>
  </conditionalFormatting>
  <conditionalFormatting sqref="A101">
    <cfRule type="cellIs" dxfId="34" priority="955" stopIfTrue="1" operator="equal">
      <formula>A99</formula>
    </cfRule>
  </conditionalFormatting>
  <conditionalFormatting sqref="A100">
    <cfRule type="cellIs" dxfId="33" priority="40" stopIfTrue="1" operator="equal">
      <formula>A99</formula>
    </cfRule>
  </conditionalFormatting>
  <conditionalFormatting sqref="A151">
    <cfRule type="cellIs" dxfId="32" priority="2" stopIfTrue="1" operator="equal">
      <formula>A150</formula>
    </cfRule>
  </conditionalFormatting>
  <conditionalFormatting sqref="A110:C110">
    <cfRule type="cellIs" dxfId="31" priority="37" stopIfTrue="1" operator="equal">
      <formula>A109</formula>
    </cfRule>
    <cfRule type="cellIs" dxfId="30" priority="38" stopIfTrue="1" operator="equal">
      <formula>0</formula>
    </cfRule>
  </conditionalFormatting>
  <conditionalFormatting sqref="A111:C111">
    <cfRule type="cellIs" dxfId="29" priority="35" stopIfTrue="1" operator="equal">
      <formula>A110</formula>
    </cfRule>
    <cfRule type="cellIs" dxfId="28" priority="36" stopIfTrue="1" operator="equal">
      <formula>0</formula>
    </cfRule>
  </conditionalFormatting>
  <conditionalFormatting sqref="A112:C112">
    <cfRule type="cellIs" dxfId="27" priority="33" stopIfTrue="1" operator="equal">
      <formula>A111</formula>
    </cfRule>
    <cfRule type="cellIs" dxfId="26" priority="34" stopIfTrue="1" operator="equal">
      <formula>0</formula>
    </cfRule>
  </conditionalFormatting>
  <conditionalFormatting sqref="A113:C113">
    <cfRule type="cellIs" dxfId="25" priority="31" stopIfTrue="1" operator="equal">
      <formula>A112</formula>
    </cfRule>
    <cfRule type="cellIs" dxfId="24" priority="32" stopIfTrue="1" operator="equal">
      <formula>0</formula>
    </cfRule>
  </conditionalFormatting>
  <conditionalFormatting sqref="A114:C114">
    <cfRule type="cellIs" dxfId="23" priority="29" stopIfTrue="1" operator="equal">
      <formula>A113</formula>
    </cfRule>
    <cfRule type="cellIs" dxfId="22" priority="30" stopIfTrue="1" operator="equal">
      <formula>0</formula>
    </cfRule>
  </conditionalFormatting>
  <conditionalFormatting sqref="A115:C115">
    <cfRule type="cellIs" dxfId="21" priority="27" stopIfTrue="1" operator="equal">
      <formula>A114</formula>
    </cfRule>
    <cfRule type="cellIs" dxfId="20" priority="28" stopIfTrue="1" operator="equal">
      <formula>0</formula>
    </cfRule>
  </conditionalFormatting>
  <conditionalFormatting sqref="A116:C116">
    <cfRule type="cellIs" dxfId="19" priority="25" stopIfTrue="1" operator="equal">
      <formula>A115</formula>
    </cfRule>
    <cfRule type="cellIs" dxfId="18" priority="26" stopIfTrue="1" operator="equal">
      <formula>0</formula>
    </cfRule>
  </conditionalFormatting>
  <conditionalFormatting sqref="A117:C117">
    <cfRule type="cellIs" dxfId="17" priority="23" stopIfTrue="1" operator="equal">
      <formula>A116</formula>
    </cfRule>
    <cfRule type="cellIs" dxfId="16" priority="24" stopIfTrue="1" operator="equal">
      <formula>0</formula>
    </cfRule>
  </conditionalFormatting>
  <conditionalFormatting sqref="A125:C125">
    <cfRule type="cellIs" dxfId="15" priority="19" stopIfTrue="1" operator="equal">
      <formula>A124</formula>
    </cfRule>
    <cfRule type="cellIs" dxfId="14" priority="20" stopIfTrue="1" operator="equal">
      <formula>0</formula>
    </cfRule>
  </conditionalFormatting>
  <conditionalFormatting sqref="A126:C126">
    <cfRule type="cellIs" dxfId="13" priority="17" stopIfTrue="1" operator="equal">
      <formula>A125</formula>
    </cfRule>
    <cfRule type="cellIs" dxfId="12" priority="18" stopIfTrue="1" operator="equal">
      <formula>0</formula>
    </cfRule>
  </conditionalFormatting>
  <conditionalFormatting sqref="A127:C127">
    <cfRule type="cellIs" dxfId="11" priority="15" stopIfTrue="1" operator="equal">
      <formula>A126</formula>
    </cfRule>
    <cfRule type="cellIs" dxfId="10" priority="16" stopIfTrue="1" operator="equal">
      <formula>0</formula>
    </cfRule>
  </conditionalFormatting>
  <conditionalFormatting sqref="A128:C128">
    <cfRule type="cellIs" dxfId="9" priority="13" stopIfTrue="1" operator="equal">
      <formula>A127</formula>
    </cfRule>
    <cfRule type="cellIs" dxfId="8" priority="14" stopIfTrue="1" operator="equal">
      <formula>0</formula>
    </cfRule>
  </conditionalFormatting>
  <conditionalFormatting sqref="A129:C129">
    <cfRule type="cellIs" dxfId="7" priority="11" stopIfTrue="1" operator="equal">
      <formula>A128</formula>
    </cfRule>
    <cfRule type="cellIs" dxfId="6" priority="12" stopIfTrue="1" operator="equal">
      <formula>0</formula>
    </cfRule>
  </conditionalFormatting>
  <conditionalFormatting sqref="A130:C130">
    <cfRule type="cellIs" dxfId="5" priority="9" stopIfTrue="1" operator="equal">
      <formula>A129</formula>
    </cfRule>
    <cfRule type="cellIs" dxfId="4" priority="10" stopIfTrue="1" operator="equal">
      <formula>0</formula>
    </cfRule>
  </conditionalFormatting>
  <conditionalFormatting sqref="A131:C131">
    <cfRule type="cellIs" dxfId="3" priority="7" stopIfTrue="1" operator="equal">
      <formula>A130</formula>
    </cfRule>
    <cfRule type="cellIs" dxfId="2" priority="8" stopIfTrue="1" operator="equal">
      <formula>0</formula>
    </cfRule>
  </conditionalFormatting>
  <conditionalFormatting sqref="A132:C132">
    <cfRule type="cellIs" dxfId="1" priority="5" stopIfTrue="1" operator="equal">
      <formula>A131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КПК1118821</vt:lpstr>
      <vt:lpstr>'Додаток2 КПК1118821'!Область_друку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2022-01-25T09:34:35Z</cp:lastPrinted>
  <dcterms:created xsi:type="dcterms:W3CDTF">2016-07-02T12:27:50Z</dcterms:created>
  <dcterms:modified xsi:type="dcterms:W3CDTF">2022-01-25T09:38:28Z</dcterms:modified>
</cp:coreProperties>
</file>