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Запити ПЦМ\"/>
    </mc:Choice>
  </mc:AlternateContent>
  <bookViews>
    <workbookView xWindow="390" yWindow="1010" windowWidth="27800" windowHeight="14390" tabRatio="522"/>
  </bookViews>
  <sheets>
    <sheet name="Додаток2 КПК1115062" sheetId="14" r:id="rId1"/>
  </sheets>
  <definedNames>
    <definedName name="_xlnm.Print_Area" localSheetId="0">'Додаток2 КПК1115062'!$A$1:$BY$246</definedName>
  </definedNames>
  <calcPr calcId="152511"/>
</workbook>
</file>

<file path=xl/calcChain.xml><?xml version="1.0" encoding="utf-8"?>
<calcChain xmlns="http://schemas.openxmlformats.org/spreadsheetml/2006/main">
  <c r="BJ122" i="14" l="1"/>
  <c r="BJ121" i="14"/>
  <c r="BJ125" i="14" l="1"/>
  <c r="AO222" i="14" l="1"/>
  <c r="AF135" i="14"/>
  <c r="AF146" i="14" s="1"/>
  <c r="AP146" i="14" s="1"/>
  <c r="BE134" i="14"/>
  <c r="AU134" i="14"/>
  <c r="AF145" i="14"/>
  <c r="AP145" i="14" s="1"/>
  <c r="AP137" i="14"/>
  <c r="AP134" i="14"/>
  <c r="BT126" i="14"/>
  <c r="BJ126" i="14"/>
  <c r="BT125" i="14"/>
  <c r="AP135" i="14" l="1"/>
  <c r="BE135" i="14" s="1"/>
  <c r="BT122" i="14"/>
  <c r="BT121" i="14"/>
  <c r="BT117" i="14"/>
  <c r="BT115" i="14"/>
  <c r="BT114" i="14"/>
  <c r="BT113" i="14"/>
  <c r="BT112" i="14"/>
  <c r="BT111" i="14"/>
  <c r="AO100" i="14" l="1"/>
  <c r="AO99" i="14"/>
  <c r="U100" i="14"/>
  <c r="U99" i="14"/>
  <c r="BG51" i="14"/>
  <c r="BG52" i="14" s="1"/>
  <c r="BG31" i="14"/>
  <c r="BG89" i="14" l="1"/>
  <c r="BG90" i="14" s="1"/>
  <c r="BE178" i="14"/>
  <c r="BE179" i="14" s="1"/>
  <c r="AA179" i="14"/>
  <c r="AA178" i="14"/>
  <c r="BE122" i="14"/>
  <c r="BE121" i="14"/>
  <c r="BE112" i="14"/>
  <c r="AP122" i="14" l="1"/>
  <c r="AP121" i="14"/>
  <c r="BH222" i="14" l="1"/>
  <c r="AT222" i="14"/>
  <c r="AJ222" i="14"/>
  <c r="BH221" i="14"/>
  <c r="AT221" i="14"/>
  <c r="AJ221" i="14"/>
  <c r="BG212" i="14"/>
  <c r="AQ212" i="14"/>
  <c r="BG211" i="14"/>
  <c r="AQ211" i="14"/>
  <c r="AZ188" i="14"/>
  <c r="AK188" i="14"/>
  <c r="AZ187" i="14"/>
  <c r="AK187" i="14"/>
  <c r="BO179" i="14"/>
  <c r="AZ179" i="14"/>
  <c r="AK179" i="14"/>
  <c r="BO178" i="14"/>
  <c r="AZ178" i="14"/>
  <c r="AK178" i="14"/>
  <c r="BD100" i="14"/>
  <c r="AJ100" i="14"/>
  <c r="BD99" i="14"/>
  <c r="AJ99" i="14"/>
  <c r="BD98" i="14"/>
  <c r="AJ98" i="14"/>
  <c r="BU90" i="14"/>
  <c r="BB90" i="14"/>
  <c r="AI90" i="14"/>
  <c r="BU89" i="14"/>
  <c r="BB89" i="14"/>
  <c r="AI89" i="14"/>
  <c r="BU88" i="14"/>
  <c r="BB88" i="14"/>
  <c r="AI88" i="14"/>
  <c r="BG78" i="14"/>
  <c r="AM78" i="14"/>
  <c r="BG70" i="14"/>
  <c r="AM70" i="14"/>
  <c r="BG69" i="14"/>
  <c r="AM69" i="14"/>
  <c r="BG68" i="14"/>
  <c r="AM68" i="14"/>
  <c r="BU60" i="14"/>
  <c r="BB60" i="14"/>
  <c r="AI60" i="14"/>
  <c r="BU52" i="14"/>
  <c r="BB52" i="14"/>
  <c r="AI52" i="14"/>
  <c r="BU51" i="14"/>
  <c r="BB51" i="14"/>
  <c r="AI51" i="14"/>
  <c r="BU50" i="14"/>
  <c r="BB50" i="14"/>
  <c r="AI50" i="14"/>
  <c r="BG40" i="14"/>
  <c r="AM40" i="14"/>
  <c r="BG39" i="14"/>
  <c r="AM39" i="14"/>
  <c r="BU31" i="14"/>
  <c r="BB31" i="14"/>
  <c r="AI31" i="14"/>
  <c r="BU30" i="14"/>
  <c r="BB30" i="14"/>
  <c r="AI30" i="14"/>
</calcChain>
</file>

<file path=xl/sharedStrings.xml><?xml version="1.0" encoding="utf-8"?>
<sst xmlns="http://schemas.openxmlformats.org/spreadsheetml/2006/main" count="740" uniqueCount="266">
  <si>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</si>
  <si>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</si>
  <si>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</si>
  <si>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</si>
  <si>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</si>
  <si>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</si>
  <si>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</si>
  <si>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</si>
  <si>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</si>
  <si>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</si>
  <si>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</si>
  <si>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</si>
  <si>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</si>
  <si>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</si>
  <si>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</si>
  <si>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</si>
  <si>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</si>
  <si>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</si>
  <si>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</si>
  <si>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</si>
  <si>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</si>
  <si>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</si>
  <si>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</si>
  <si>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</si>
  <si>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</si>
  <si>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</si>
  <si>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</si>
  <si>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</si>
  <si>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</si>
  <si>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</si>
  <si>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</si>
  <si>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</si>
  <si>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</si>
  <si>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</si>
  <si>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</si>
  <si>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</si>
  <si>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</si>
  <si>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</si>
  <si>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</si>
  <si>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</si>
  <si>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</si>
  <si>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</si>
  <si>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</si>
  <si>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</si>
  <si>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</si>
  <si>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</si>
  <si>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</si>
  <si>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</si>
  <si>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</si>
  <si>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</si>
  <si>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</si>
  <si>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</si>
  <si>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</si>
  <si>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</si>
  <si>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</si>
  <si>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</si>
  <si>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</si>
  <si>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</si>
  <si>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</si>
  <si>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</si>
  <si>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</si>
  <si>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</si>
  <si>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</si>
  <si>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</si>
  <si>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</si>
  <si>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</si>
  <si>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</si>
  <si>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</si>
  <si>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</si>
  <si>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</si>
  <si>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</si>
  <si>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</si>
  <si>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</si>
  <si>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</si>
  <si>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</si>
  <si>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</si>
  <si>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</si>
  <si>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</si>
  <si>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</si>
  <si>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</si>
  <si>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</si>
  <si>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</si>
  <si>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</si>
  <si>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</si>
  <si>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</si>
  <si>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</si>
  <si>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</si>
  <si>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</si>
  <si>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</si>
  <si>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</si>
  <si>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</si>
  <si>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</si>
  <si>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</si>
  <si>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</si>
  <si>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</si>
  <si>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</si>
  <si>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</si>
  <si>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</si>
  <si>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</si>
  <si>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</si>
  <si>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</si>
  <si>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</si>
  <si>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</si>
  <si>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</si>
  <si>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</si>
  <si>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</si>
  <si>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</si>
  <si>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</si>
  <si>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</si>
  <si>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</si>
  <si>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</si>
  <si>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</si>
  <si>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</si>
  <si>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</si>
  <si>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</si>
  <si>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</si>
  <si>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</si>
  <si>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</si>
  <si>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</si>
  <si>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</si>
  <si>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</si>
  <si>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</si>
  <si>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</si>
  <si>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</si>
  <si>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</si>
  <si>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</si>
  <si>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</si>
  <si>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</si>
  <si>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</si>
  <si>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</si>
  <si>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</si>
  <si>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</si>
  <si>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</si>
  <si>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</si>
  <si>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</si>
  <si>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</si>
  <si>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</si>
  <si>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</si>
  <si>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</si>
  <si>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</si>
  <si>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</si>
  <si>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</si>
  <si>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</si>
  <si>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</si>
  <si>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</si>
  <si>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</si>
  <si>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</si>
  <si>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</si>
  <si>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</si>
  <si>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</si>
  <si>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</si>
  <si>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</si>
  <si>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</si>
  <si>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</si>
  <si>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</si>
  <si>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</si>
  <si>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</si>
  <si>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</si>
  <si>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</si>
  <si>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</si>
  <si>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</si>
  <si>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</si>
  <si>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</si>
  <si>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</si>
  <si>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</si>
  <si>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</si>
  <si>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</si>
  <si>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</si>
  <si>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</si>
  <si>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</si>
  <si>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</si>
  <si>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</si>
  <si>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</si>
  <si>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</si>
  <si>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затрат</t>
  </si>
  <si>
    <t xml:space="preserve">formula=RC[-16]+RC[-8]                          </t>
  </si>
  <si>
    <t>грн.</t>
  </si>
  <si>
    <t>продукту</t>
  </si>
  <si>
    <t>рішення сесії</t>
  </si>
  <si>
    <t>кількість</t>
  </si>
  <si>
    <t>ефективності</t>
  </si>
  <si>
    <t>розрахунок</t>
  </si>
  <si>
    <t>якості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</si>
  <si>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</si>
  <si>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</si>
  <si>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</si>
  <si>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</si>
  <si>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</si>
  <si>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Управління молоді та спорту Хмельницької міської ради</t>
  </si>
  <si>
    <t>Керівник установи</t>
  </si>
  <si>
    <t>Керівник фінансової служби</t>
  </si>
  <si>
    <t>22771264</t>
  </si>
  <si>
    <t>2256400000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</si>
  <si>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</si>
  <si>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</si>
  <si>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</si>
  <si>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</si>
  <si>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</si>
  <si>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</si>
  <si>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</si>
  <si>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</si>
  <si>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</si>
  <si>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</si>
  <si>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</si>
  <si>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</si>
  <si>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</si>
  <si>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</si>
  <si>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</si>
  <si>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</si>
  <si>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</si>
  <si>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</si>
  <si>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</si>
  <si>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</si>
  <si>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</si>
  <si>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</si>
  <si>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</si>
  <si>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</si>
  <si>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</si>
  <si>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</si>
  <si>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</si>
  <si>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</si>
  <si>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</si>
  <si>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</si>
  <si>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</si>
  <si>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</si>
  <si>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</si>
  <si>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</si>
  <si>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</si>
  <si>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</si>
  <si>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</si>
  <si>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Субсидії та поточні трансферти підприємствам (установам, організаціям)</t>
  </si>
  <si>
    <t>Інші виплати населенню</t>
  </si>
  <si>
    <t>осіб</t>
  </si>
  <si>
    <t xml:space="preserve">          розрахунок</t>
  </si>
  <si>
    <t>середньомісячні витрати на виплату персональної стипендії на одного спортсмена</t>
  </si>
  <si>
    <t>рішення десятої сесії ХМР від 15.12.2021 року №25</t>
  </si>
  <si>
    <t>Фінансова підтримка обдарованих дітей регіону</t>
  </si>
  <si>
    <t>обсяг видатків,які спрямовуються для виплати персональних стипендій ХМР для обдарованих дітей</t>
  </si>
  <si>
    <t>кількість спортсменів для підготовки до Олімпіади 2021</t>
  </si>
  <si>
    <t>кількість обдарованих дітей, яким призначена стипендія ХМР</t>
  </si>
  <si>
    <t>рішення сесії ХМР від 28.08.2020 р. № 3</t>
  </si>
  <si>
    <t>середній (середньомісячний) розмір заохочення/винагороди (види) для одного отримувача (спортсмени, тренери, видатні діячі), грн.</t>
  </si>
  <si>
    <t>динаміка кількості спортсменів, яким призначені персональні стипендії міського голови</t>
  </si>
  <si>
    <t>динаміка кількості тренерів, яким призначені персональні премії міського голови</t>
  </si>
  <si>
    <t>мета відсутня</t>
  </si>
  <si>
    <t>Підтримка спорту вищих досягнень та організацій, які здійснюють фізкультурно-спортивну діяльність в регіоні</t>
  </si>
  <si>
    <t>0810</t>
  </si>
  <si>
    <t>Фінансова підтримка спорту вищих досягнень та організацій, які здійснюють фізкультурно-спортивну діяльність в регіоні</t>
  </si>
  <si>
    <t>Заохочення видатних спортсменів, тренерів, діячів фізичної культури і спорту Хмельницької міської територіальної громади; сприяння діяльності закладів фізичної культури і спорту та організацій фізкультурно-спортивної спрямованості  Хмельницької міської територіальної громади.</t>
  </si>
  <si>
    <t>кількіст  установ</t>
  </si>
  <si>
    <t>од.</t>
  </si>
  <si>
    <t>мережа закладів</t>
  </si>
  <si>
    <t>обсяг видатків, які спрямовуються для виплати стипендії кращим спортсменам громади</t>
  </si>
  <si>
    <t>грн</t>
  </si>
  <si>
    <t>обсяг видатків, які спрямовуються для виплати премії кращим тренерам громади</t>
  </si>
  <si>
    <t xml:space="preserve"> грошова винагорода спортсменам і тренерам громади до Дня фізичної культури та спорту</t>
  </si>
  <si>
    <t>кількість спортсменів та тренерів Хмельницької міської територіальної громади, яким призначені персональні стипендії та премії міського голови</t>
  </si>
  <si>
    <t>кількість спортсменів для підготовки до Олімпіади 2022</t>
  </si>
  <si>
    <t>середньомісячні витрати на виплату персональної премії на одного тренера</t>
  </si>
  <si>
    <t>середні витрати на придбання однієї одиниці інвентаря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</si>
  <si>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</si>
  <si>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Василь ГОЛОВАТЮК</t>
  </si>
  <si>
    <t>Олена ШКЛЯРЕВСЬКА</t>
  </si>
  <si>
    <t>обсяг видатків для підготовки спортсменів міста до Олімпіади 2024</t>
  </si>
  <si>
    <t>грошова винагорода спортсменам за високі досягнення</t>
  </si>
  <si>
    <r>
      <t>13. Аналіз результатів, досягнутих внаслідок використання коштів загального фонду бюджету у 2022 році, очікувані результати у 2023 році, обґрунтування необхідності передбачення витрат кредитів на 2024 - 2026 роки:  у</t>
    </r>
    <r>
      <rPr>
        <sz val="11"/>
        <rFont val="Times New Roman"/>
        <family val="1"/>
        <charset val="204"/>
      </rPr>
      <t xml:space="preserve"> 2023 році виплачена стипендія кращим 25- спортсменам та премія кращим 25-и тренерам громади.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</si>
</sst>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right" vertical="center" wrapText="1"/>
    </xf>
    <xf numFmtId="0" fontId="14" fillId="0" borderId="5" xfId="0" applyNumberFormat="1" applyFont="1" applyBorder="1" applyAlignment="1">
      <alignment horizontal="right" vertical="center" wrapText="1"/>
    </xf>
    <xf numFmtId="0" fontId="14" fillId="0" borderId="2" xfId="0" applyFont="1" applyBorder="1"/>
    <xf numFmtId="0" fontId="14" fillId="0" borderId="3" xfId="0" applyFont="1" applyBorder="1"/>
    <xf numFmtId="164" fontId="15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quotePrefix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/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3" fontId="17" fillId="0" borderId="5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6" fillId="0" borderId="0" xfId="0" applyFont="1"/>
  </cellXfs>
  <cellStyles count="1">
    <cellStyle name="Звичайний" xfId="0" builtinId="0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7"/>
  <sheetViews>
    <sheetView tabSelected="1" topLeftCell="A224" zoomScaleNormal="100" workbookViewId="0">
      <selection activeCell="A236" sqref="A236:XFD236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30" t="s">
        <v>115</v>
      </c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9" ht="14.25" customHeight="1" x14ac:dyDescent="0.25">
      <c r="A2" s="31" t="s">
        <v>217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4" spans="1:79" ht="14" customHeight="1" x14ac:dyDescent="0.25">
      <c r="A4" s="5" t="s">
        <v>159</v>
      </c>
      <c r="B4" s="32" t="s">
        <v>188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"/>
      <c r="AH4" s="34">
        <v>11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"/>
      <c r="AT4" s="35" t="s">
        <v>191</v>
      </c>
      <c r="AU4" s="34"/>
      <c r="AV4" s="34"/>
      <c r="AW4" s="34"/>
      <c r="AX4" s="34"/>
      <c r="AY4" s="34"/>
      <c r="AZ4" s="34"/>
      <c r="BA4" s="34"/>
      <c r="BB4" s="9"/>
      <c r="BC4" s="3"/>
      <c r="BD4" s="3"/>
      <c r="BE4" s="6"/>
      <c r="BF4" s="6"/>
      <c r="BG4" s="6"/>
      <c r="BH4" s="6"/>
      <c r="BI4" s="6"/>
      <c r="BJ4" s="6"/>
      <c r="BK4" s="6"/>
      <c r="BL4" s="6"/>
    </row>
    <row r="5" spans="1:79" ht="24" customHeigh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2"/>
      <c r="AH5" s="37" t="s">
        <v>161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2"/>
      <c r="AT5" s="37" t="s">
        <v>157</v>
      </c>
      <c r="AU5" s="37"/>
      <c r="AV5" s="37"/>
      <c r="AW5" s="37"/>
      <c r="AX5" s="37"/>
      <c r="AY5" s="37"/>
      <c r="AZ5" s="37"/>
      <c r="BA5" s="37"/>
      <c r="BB5" s="7"/>
      <c r="BC5" s="2"/>
      <c r="BD5" s="2"/>
      <c r="BE5" s="7"/>
      <c r="BF5" s="7"/>
      <c r="BG5" s="7"/>
      <c r="BH5" s="7"/>
      <c r="BI5" s="7"/>
      <c r="BJ5" s="7"/>
      <c r="BK5" s="7"/>
      <c r="BL5" s="7"/>
    </row>
    <row r="6" spans="1:79" x14ac:dyDescent="0.25">
      <c r="BE6" s="8"/>
      <c r="BF6" s="8"/>
      <c r="BG6" s="8"/>
      <c r="BH6" s="8"/>
      <c r="BI6" s="8"/>
      <c r="BJ6" s="8"/>
      <c r="BK6" s="8"/>
      <c r="BL6" s="8"/>
    </row>
    <row r="7" spans="1:79" ht="14" customHeight="1" x14ac:dyDescent="0.25">
      <c r="A7" s="5" t="s">
        <v>162</v>
      </c>
      <c r="B7" s="32" t="s">
        <v>229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"/>
      <c r="AH7" s="34">
        <v>111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9"/>
      <c r="BC7" s="35" t="s">
        <v>191</v>
      </c>
      <c r="BD7" s="34"/>
      <c r="BE7" s="34"/>
      <c r="BF7" s="34"/>
      <c r="BG7" s="34"/>
      <c r="BH7" s="34"/>
      <c r="BI7" s="34"/>
      <c r="BJ7" s="34"/>
      <c r="BK7" s="9"/>
      <c r="BL7" s="6"/>
      <c r="BM7" s="10"/>
      <c r="BN7" s="10"/>
      <c r="BO7" s="10"/>
      <c r="BP7" s="9"/>
      <c r="BQ7" s="9"/>
      <c r="BR7" s="9"/>
      <c r="BS7" s="9"/>
      <c r="BT7" s="9"/>
      <c r="BU7" s="9"/>
      <c r="BV7" s="9"/>
      <c r="BW7" s="9"/>
    </row>
    <row r="8" spans="1:79" ht="24" customHeight="1" x14ac:dyDescent="0.25">
      <c r="A8" s="36" t="s">
        <v>155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2"/>
      <c r="AH8" s="37" t="s">
        <v>163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7"/>
      <c r="BC8" s="37" t="s">
        <v>157</v>
      </c>
      <c r="BD8" s="37"/>
      <c r="BE8" s="37"/>
      <c r="BF8" s="37"/>
      <c r="BG8" s="37"/>
      <c r="BH8" s="37"/>
      <c r="BI8" s="37"/>
      <c r="BJ8" s="37"/>
      <c r="BK8" s="13"/>
      <c r="BL8" s="7"/>
      <c r="BM8" s="10"/>
      <c r="BN8" s="10"/>
      <c r="BO8" s="10"/>
      <c r="BP8" s="7"/>
      <c r="BQ8" s="7"/>
      <c r="BR8" s="7"/>
      <c r="BS8" s="7"/>
      <c r="BT8" s="7"/>
      <c r="BU8" s="7"/>
      <c r="BV8" s="7"/>
      <c r="BW8" s="7"/>
    </row>
    <row r="10" spans="1:79" ht="28" customHeight="1" x14ac:dyDescent="0.25">
      <c r="A10" s="5" t="s">
        <v>164</v>
      </c>
      <c r="B10" s="34">
        <v>1115062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>
        <v>5062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9"/>
      <c r="AA10" s="42" t="s">
        <v>246</v>
      </c>
      <c r="AB10" s="42"/>
      <c r="AC10" s="42"/>
      <c r="AD10" s="42"/>
      <c r="AE10" s="42"/>
      <c r="AF10" s="42"/>
      <c r="AG10" s="42"/>
      <c r="AH10" s="42"/>
      <c r="AI10" s="42"/>
      <c r="AJ10" s="9"/>
      <c r="AK10" s="43" t="s">
        <v>245</v>
      </c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12"/>
      <c r="BL10" s="35" t="s">
        <v>192</v>
      </c>
      <c r="BM10" s="34"/>
      <c r="BN10" s="34"/>
      <c r="BO10" s="34"/>
      <c r="BP10" s="34"/>
      <c r="BQ10" s="34"/>
      <c r="BR10" s="34"/>
      <c r="BS10" s="34"/>
      <c r="BT10" s="9"/>
      <c r="BU10" s="9"/>
      <c r="BV10" s="9"/>
      <c r="BW10" s="9"/>
      <c r="BX10" s="9"/>
      <c r="BY10" s="9"/>
      <c r="BZ10" s="9"/>
      <c r="CA10" s="9"/>
    </row>
    <row r="11" spans="1:79" ht="25.5" customHeight="1" x14ac:dyDescent="0.25">
      <c r="B11" s="37" t="s">
        <v>165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167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7"/>
      <c r="AA11" s="44" t="s">
        <v>168</v>
      </c>
      <c r="AB11" s="44"/>
      <c r="AC11" s="44"/>
      <c r="AD11" s="44"/>
      <c r="AE11" s="44"/>
      <c r="AF11" s="44"/>
      <c r="AG11" s="44"/>
      <c r="AH11" s="44"/>
      <c r="AI11" s="44"/>
      <c r="AJ11" s="7"/>
      <c r="AK11" s="45" t="s">
        <v>166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11"/>
      <c r="BL11" s="37" t="s">
        <v>158</v>
      </c>
      <c r="BM11" s="37"/>
      <c r="BN11" s="37"/>
      <c r="BO11" s="37"/>
      <c r="BP11" s="37"/>
      <c r="BQ11" s="37"/>
      <c r="BR11" s="37"/>
      <c r="BS11" s="37"/>
      <c r="BT11" s="7"/>
      <c r="BU11" s="7"/>
      <c r="BV11" s="7"/>
      <c r="BW11" s="7"/>
      <c r="BX11" s="7"/>
      <c r="BY11" s="7"/>
      <c r="BZ11" s="7"/>
      <c r="CA11" s="7"/>
    </row>
    <row r="13" spans="1:79" ht="14.25" customHeight="1" x14ac:dyDescent="0.25">
      <c r="A13" s="38" t="s">
        <v>218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</row>
    <row r="14" spans="1:79" ht="14.25" customHeight="1" x14ac:dyDescent="0.25">
      <c r="A14" s="38" t="s">
        <v>148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</row>
    <row r="15" spans="1:79" ht="15" customHeight="1" x14ac:dyDescent="0.25">
      <c r="A15" s="39" t="s">
        <v>244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9" ht="15" customHeight="1" x14ac:dyDescent="0.3">
      <c r="A17" s="41" t="s">
        <v>149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</row>
    <row r="18" spans="1:79" ht="31" customHeight="1" x14ac:dyDescent="0.25">
      <c r="A18" s="39" t="s">
        <v>248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9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9" ht="14.25" customHeight="1" x14ac:dyDescent="0.25">
      <c r="A20" s="38" t="s">
        <v>150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</row>
    <row r="21" spans="1:79" ht="28" customHeight="1" x14ac:dyDescent="0.25">
      <c r="A21" s="39" t="s">
        <v>187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9" ht="14.25" customHeight="1" x14ac:dyDescent="0.25">
      <c r="A23" s="38" t="s">
        <v>151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</row>
    <row r="24" spans="1:79" ht="14.25" customHeight="1" x14ac:dyDescent="0.25">
      <c r="A24" s="52" t="s">
        <v>203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</row>
    <row r="25" spans="1:79" ht="15" customHeight="1" x14ac:dyDescent="0.25">
      <c r="A25" s="53" t="s">
        <v>193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</row>
    <row r="26" spans="1:79" s="26" customFormat="1" ht="21" customHeight="1" x14ac:dyDescent="0.25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60" t="s">
        <v>194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 t="s">
        <v>197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 t="s">
        <v>204</v>
      </c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</row>
    <row r="27" spans="1:79" s="26" customFormat="1" ht="40.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46" t="s">
        <v>4</v>
      </c>
      <c r="V27" s="47"/>
      <c r="W27" s="47"/>
      <c r="X27" s="47"/>
      <c r="Y27" s="48"/>
      <c r="Z27" s="46" t="s">
        <v>3</v>
      </c>
      <c r="AA27" s="47"/>
      <c r="AB27" s="47"/>
      <c r="AC27" s="47"/>
      <c r="AD27" s="48"/>
      <c r="AE27" s="46" t="s">
        <v>116</v>
      </c>
      <c r="AF27" s="47"/>
      <c r="AG27" s="47"/>
      <c r="AH27" s="48"/>
      <c r="AI27" s="46" t="s">
        <v>5</v>
      </c>
      <c r="AJ27" s="47"/>
      <c r="AK27" s="47"/>
      <c r="AL27" s="47"/>
      <c r="AM27" s="48"/>
      <c r="AN27" s="46" t="s">
        <v>4</v>
      </c>
      <c r="AO27" s="47"/>
      <c r="AP27" s="47"/>
      <c r="AQ27" s="47"/>
      <c r="AR27" s="48"/>
      <c r="AS27" s="46" t="s">
        <v>3</v>
      </c>
      <c r="AT27" s="47"/>
      <c r="AU27" s="47"/>
      <c r="AV27" s="47"/>
      <c r="AW27" s="48"/>
      <c r="AX27" s="46" t="s">
        <v>116</v>
      </c>
      <c r="AY27" s="47"/>
      <c r="AZ27" s="47"/>
      <c r="BA27" s="48"/>
      <c r="BB27" s="46" t="s">
        <v>96</v>
      </c>
      <c r="BC27" s="47"/>
      <c r="BD27" s="47"/>
      <c r="BE27" s="47"/>
      <c r="BF27" s="48"/>
      <c r="BG27" s="46" t="s">
        <v>4</v>
      </c>
      <c r="BH27" s="47"/>
      <c r="BI27" s="47"/>
      <c r="BJ27" s="47"/>
      <c r="BK27" s="48"/>
      <c r="BL27" s="46" t="s">
        <v>3</v>
      </c>
      <c r="BM27" s="47"/>
      <c r="BN27" s="47"/>
      <c r="BO27" s="47"/>
      <c r="BP27" s="48"/>
      <c r="BQ27" s="46" t="s">
        <v>116</v>
      </c>
      <c r="BR27" s="47"/>
      <c r="BS27" s="47"/>
      <c r="BT27" s="48"/>
      <c r="BU27" s="46" t="s">
        <v>97</v>
      </c>
      <c r="BV27" s="47"/>
      <c r="BW27" s="47"/>
      <c r="BX27" s="47"/>
      <c r="BY27" s="48"/>
    </row>
    <row r="28" spans="1:79" s="25" customFormat="1" ht="15" customHeight="1" x14ac:dyDescent="0.25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s="18" customFormat="1" ht="13.5" hidden="1" customHeight="1" x14ac:dyDescent="0.3">
      <c r="A29" s="64" t="s">
        <v>56</v>
      </c>
      <c r="B29" s="65"/>
      <c r="C29" s="65"/>
      <c r="D29" s="66"/>
      <c r="E29" s="64" t="s">
        <v>57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74" t="s">
        <v>65</v>
      </c>
      <c r="V29" s="75"/>
      <c r="W29" s="75"/>
      <c r="X29" s="75"/>
      <c r="Y29" s="76"/>
      <c r="Z29" s="74" t="s">
        <v>66</v>
      </c>
      <c r="AA29" s="75"/>
      <c r="AB29" s="75"/>
      <c r="AC29" s="75"/>
      <c r="AD29" s="76"/>
      <c r="AE29" s="64" t="s">
        <v>91</v>
      </c>
      <c r="AF29" s="65"/>
      <c r="AG29" s="65"/>
      <c r="AH29" s="66"/>
      <c r="AI29" s="61" t="s">
        <v>170</v>
      </c>
      <c r="AJ29" s="62"/>
      <c r="AK29" s="62"/>
      <c r="AL29" s="62"/>
      <c r="AM29" s="63"/>
      <c r="AN29" s="64" t="s">
        <v>67</v>
      </c>
      <c r="AO29" s="65"/>
      <c r="AP29" s="65"/>
      <c r="AQ29" s="65"/>
      <c r="AR29" s="66"/>
      <c r="AS29" s="64" t="s">
        <v>68</v>
      </c>
      <c r="AT29" s="65"/>
      <c r="AU29" s="65"/>
      <c r="AV29" s="65"/>
      <c r="AW29" s="66"/>
      <c r="AX29" s="64" t="s">
        <v>92</v>
      </c>
      <c r="AY29" s="65"/>
      <c r="AZ29" s="65"/>
      <c r="BA29" s="66"/>
      <c r="BB29" s="61" t="s">
        <v>170</v>
      </c>
      <c r="BC29" s="62"/>
      <c r="BD29" s="62"/>
      <c r="BE29" s="62"/>
      <c r="BF29" s="63"/>
      <c r="BG29" s="64" t="s">
        <v>58</v>
      </c>
      <c r="BH29" s="65"/>
      <c r="BI29" s="65"/>
      <c r="BJ29" s="65"/>
      <c r="BK29" s="66"/>
      <c r="BL29" s="64" t="s">
        <v>59</v>
      </c>
      <c r="BM29" s="65"/>
      <c r="BN29" s="65"/>
      <c r="BO29" s="65"/>
      <c r="BP29" s="66"/>
      <c r="BQ29" s="64" t="s">
        <v>93</v>
      </c>
      <c r="BR29" s="65"/>
      <c r="BS29" s="65"/>
      <c r="BT29" s="66"/>
      <c r="BU29" s="61" t="s">
        <v>170</v>
      </c>
      <c r="BV29" s="62"/>
      <c r="BW29" s="62"/>
      <c r="BX29" s="62"/>
      <c r="BY29" s="63"/>
      <c r="CA29" s="18" t="s">
        <v>21</v>
      </c>
    </row>
    <row r="30" spans="1:79" s="19" customFormat="1" ht="12.75" customHeight="1" x14ac:dyDescent="0.25">
      <c r="A30" s="64"/>
      <c r="B30" s="65"/>
      <c r="C30" s="65"/>
      <c r="D30" s="66"/>
      <c r="E30" s="67" t="s">
        <v>172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70">
        <v>2098380</v>
      </c>
      <c r="V30" s="70"/>
      <c r="W30" s="70"/>
      <c r="X30" s="70"/>
      <c r="Y30" s="70"/>
      <c r="Z30" s="70" t="s">
        <v>173</v>
      </c>
      <c r="AA30" s="70"/>
      <c r="AB30" s="70"/>
      <c r="AC30" s="70"/>
      <c r="AD30" s="70"/>
      <c r="AE30" s="71" t="s">
        <v>173</v>
      </c>
      <c r="AF30" s="72"/>
      <c r="AG30" s="72"/>
      <c r="AH30" s="73"/>
      <c r="AI30" s="71">
        <f>IF(ISNUMBER(U30),U30,0)+IF(ISNUMBER(Z30),Z30,0)</f>
        <v>2098380</v>
      </c>
      <c r="AJ30" s="72"/>
      <c r="AK30" s="72"/>
      <c r="AL30" s="72"/>
      <c r="AM30" s="73"/>
      <c r="AN30" s="71">
        <v>3791300</v>
      </c>
      <c r="AO30" s="72"/>
      <c r="AP30" s="72"/>
      <c r="AQ30" s="72"/>
      <c r="AR30" s="73"/>
      <c r="AS30" s="71" t="s">
        <v>173</v>
      </c>
      <c r="AT30" s="72"/>
      <c r="AU30" s="72"/>
      <c r="AV30" s="72"/>
      <c r="AW30" s="73"/>
      <c r="AX30" s="71" t="s">
        <v>173</v>
      </c>
      <c r="AY30" s="72"/>
      <c r="AZ30" s="72"/>
      <c r="BA30" s="73"/>
      <c r="BB30" s="71">
        <f>IF(ISNUMBER(AN30),AN30,0)+IF(ISNUMBER(AS30),AS30,0)</f>
        <v>3791300</v>
      </c>
      <c r="BC30" s="72"/>
      <c r="BD30" s="72"/>
      <c r="BE30" s="72"/>
      <c r="BF30" s="73"/>
      <c r="BG30" s="71">
        <v>5242225</v>
      </c>
      <c r="BH30" s="72"/>
      <c r="BI30" s="72"/>
      <c r="BJ30" s="72"/>
      <c r="BK30" s="73"/>
      <c r="BL30" s="71" t="s">
        <v>173</v>
      </c>
      <c r="BM30" s="72"/>
      <c r="BN30" s="72"/>
      <c r="BO30" s="72"/>
      <c r="BP30" s="73"/>
      <c r="BQ30" s="71" t="s">
        <v>173</v>
      </c>
      <c r="BR30" s="72"/>
      <c r="BS30" s="72"/>
      <c r="BT30" s="73"/>
      <c r="BU30" s="71">
        <f>IF(ISNUMBER(BG30),BG30,0)+IF(ISNUMBER(BL30),BL30,0)</f>
        <v>5242225</v>
      </c>
      <c r="BV30" s="72"/>
      <c r="BW30" s="72"/>
      <c r="BX30" s="72"/>
      <c r="BY30" s="73"/>
      <c r="CA30" s="19" t="s">
        <v>22</v>
      </c>
    </row>
    <row r="31" spans="1:79" s="20" customFormat="1" ht="12.75" customHeight="1" x14ac:dyDescent="0.25">
      <c r="A31" s="84"/>
      <c r="B31" s="85"/>
      <c r="C31" s="85"/>
      <c r="D31" s="86"/>
      <c r="E31" s="87" t="s">
        <v>147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83">
        <v>2098380</v>
      </c>
      <c r="V31" s="83"/>
      <c r="W31" s="83"/>
      <c r="X31" s="83"/>
      <c r="Y31" s="83"/>
      <c r="Z31" s="83">
        <v>0</v>
      </c>
      <c r="AA31" s="83"/>
      <c r="AB31" s="83"/>
      <c r="AC31" s="83"/>
      <c r="AD31" s="83"/>
      <c r="AE31" s="78">
        <v>0</v>
      </c>
      <c r="AF31" s="79"/>
      <c r="AG31" s="79"/>
      <c r="AH31" s="80"/>
      <c r="AI31" s="78">
        <f>IF(ISNUMBER(U31),U31,0)+IF(ISNUMBER(Z31),Z31,0)</f>
        <v>2098380</v>
      </c>
      <c r="AJ31" s="79"/>
      <c r="AK31" s="79"/>
      <c r="AL31" s="79"/>
      <c r="AM31" s="80"/>
      <c r="AN31" s="78">
        <v>3791300</v>
      </c>
      <c r="AO31" s="79"/>
      <c r="AP31" s="79"/>
      <c r="AQ31" s="79"/>
      <c r="AR31" s="80"/>
      <c r="AS31" s="78">
        <v>0</v>
      </c>
      <c r="AT31" s="79"/>
      <c r="AU31" s="79"/>
      <c r="AV31" s="79"/>
      <c r="AW31" s="80"/>
      <c r="AX31" s="78">
        <v>0</v>
      </c>
      <c r="AY31" s="79"/>
      <c r="AZ31" s="79"/>
      <c r="BA31" s="80"/>
      <c r="BB31" s="78">
        <f>IF(ISNUMBER(AN31),AN31,0)+IF(ISNUMBER(AS31),AS31,0)</f>
        <v>3791300</v>
      </c>
      <c r="BC31" s="79"/>
      <c r="BD31" s="79"/>
      <c r="BE31" s="79"/>
      <c r="BF31" s="80"/>
      <c r="BG31" s="78">
        <f>BG30</f>
        <v>5242225</v>
      </c>
      <c r="BH31" s="79"/>
      <c r="BI31" s="79"/>
      <c r="BJ31" s="79"/>
      <c r="BK31" s="80"/>
      <c r="BL31" s="78">
        <v>0</v>
      </c>
      <c r="BM31" s="79"/>
      <c r="BN31" s="79"/>
      <c r="BO31" s="79"/>
      <c r="BP31" s="80"/>
      <c r="BQ31" s="78">
        <v>0</v>
      </c>
      <c r="BR31" s="79"/>
      <c r="BS31" s="79"/>
      <c r="BT31" s="80"/>
      <c r="BU31" s="78">
        <f>IF(ISNUMBER(BG31),BG31,0)+IF(ISNUMBER(BL31),BL31,0)</f>
        <v>5242225</v>
      </c>
      <c r="BV31" s="79"/>
      <c r="BW31" s="79"/>
      <c r="BX31" s="79"/>
      <c r="BY31" s="80"/>
    </row>
    <row r="32" spans="1:79" s="18" customFormat="1" ht="13" x14ac:dyDescent="0.3"/>
    <row r="33" spans="1:79" s="18" customFormat="1" ht="14.25" customHeight="1" x14ac:dyDescent="0.3">
      <c r="A33" s="52" t="s">
        <v>219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s="18" customFormat="1" ht="15" customHeight="1" x14ac:dyDescent="0.3">
      <c r="A34" s="77" t="s">
        <v>193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</row>
    <row r="35" spans="1:79" s="26" customFormat="1" ht="14" customHeight="1" x14ac:dyDescent="0.25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46" t="s">
        <v>215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  <c r="AR35" s="60" t="s">
        <v>220</v>
      </c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</row>
    <row r="36" spans="1:79" s="26" customFormat="1" ht="23.5" customHeight="1" x14ac:dyDescent="0.25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60" t="s">
        <v>4</v>
      </c>
      <c r="Y36" s="60"/>
      <c r="Z36" s="60"/>
      <c r="AA36" s="60"/>
      <c r="AB36" s="60"/>
      <c r="AC36" s="60" t="s">
        <v>3</v>
      </c>
      <c r="AD36" s="60"/>
      <c r="AE36" s="60"/>
      <c r="AF36" s="60"/>
      <c r="AG36" s="60"/>
      <c r="AH36" s="46" t="s">
        <v>116</v>
      </c>
      <c r="AI36" s="47"/>
      <c r="AJ36" s="47"/>
      <c r="AK36" s="47"/>
      <c r="AL36" s="48"/>
      <c r="AM36" s="46" t="s">
        <v>5</v>
      </c>
      <c r="AN36" s="47"/>
      <c r="AO36" s="47"/>
      <c r="AP36" s="47"/>
      <c r="AQ36" s="48"/>
      <c r="AR36" s="46" t="s">
        <v>4</v>
      </c>
      <c r="AS36" s="47"/>
      <c r="AT36" s="47"/>
      <c r="AU36" s="47"/>
      <c r="AV36" s="48"/>
      <c r="AW36" s="46" t="s">
        <v>3</v>
      </c>
      <c r="AX36" s="47"/>
      <c r="AY36" s="47"/>
      <c r="AZ36" s="47"/>
      <c r="BA36" s="48"/>
      <c r="BB36" s="46" t="s">
        <v>116</v>
      </c>
      <c r="BC36" s="47"/>
      <c r="BD36" s="47"/>
      <c r="BE36" s="47"/>
      <c r="BF36" s="48"/>
      <c r="BG36" s="46" t="s">
        <v>96</v>
      </c>
      <c r="BH36" s="47"/>
      <c r="BI36" s="47"/>
      <c r="BJ36" s="47"/>
      <c r="BK36" s="48"/>
    </row>
    <row r="37" spans="1:79" s="25" customFormat="1" ht="15" customHeight="1" x14ac:dyDescent="0.25">
      <c r="A37" s="49">
        <v>1</v>
      </c>
      <c r="B37" s="50"/>
      <c r="C37" s="50"/>
      <c r="D37" s="51"/>
      <c r="E37" s="49">
        <v>2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82">
        <v>3</v>
      </c>
      <c r="Y37" s="82"/>
      <c r="Z37" s="82"/>
      <c r="AA37" s="82"/>
      <c r="AB37" s="82"/>
      <c r="AC37" s="82">
        <v>4</v>
      </c>
      <c r="AD37" s="82"/>
      <c r="AE37" s="82"/>
      <c r="AF37" s="82"/>
      <c r="AG37" s="82"/>
      <c r="AH37" s="82">
        <v>5</v>
      </c>
      <c r="AI37" s="82"/>
      <c r="AJ37" s="82"/>
      <c r="AK37" s="82"/>
      <c r="AL37" s="82"/>
      <c r="AM37" s="82">
        <v>6</v>
      </c>
      <c r="AN37" s="82"/>
      <c r="AO37" s="82"/>
      <c r="AP37" s="82"/>
      <c r="AQ37" s="82"/>
      <c r="AR37" s="49">
        <v>7</v>
      </c>
      <c r="AS37" s="50"/>
      <c r="AT37" s="50"/>
      <c r="AU37" s="50"/>
      <c r="AV37" s="51"/>
      <c r="AW37" s="49">
        <v>8</v>
      </c>
      <c r="AX37" s="50"/>
      <c r="AY37" s="50"/>
      <c r="AZ37" s="50"/>
      <c r="BA37" s="51"/>
      <c r="BB37" s="49">
        <v>9</v>
      </c>
      <c r="BC37" s="50"/>
      <c r="BD37" s="50"/>
      <c r="BE37" s="50"/>
      <c r="BF37" s="51"/>
      <c r="BG37" s="49">
        <v>10</v>
      </c>
      <c r="BH37" s="50"/>
      <c r="BI37" s="50"/>
      <c r="BJ37" s="50"/>
      <c r="BK37" s="51"/>
    </row>
    <row r="38" spans="1:79" s="18" customFormat="1" ht="20.25" hidden="1" customHeight="1" x14ac:dyDescent="0.3">
      <c r="A38" s="64" t="s">
        <v>56</v>
      </c>
      <c r="B38" s="65"/>
      <c r="C38" s="65"/>
      <c r="D38" s="66"/>
      <c r="E38" s="64" t="s">
        <v>57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81" t="s">
        <v>60</v>
      </c>
      <c r="Y38" s="81"/>
      <c r="Z38" s="81"/>
      <c r="AA38" s="81"/>
      <c r="AB38" s="81"/>
      <c r="AC38" s="81" t="s">
        <v>61</v>
      </c>
      <c r="AD38" s="81"/>
      <c r="AE38" s="81"/>
      <c r="AF38" s="81"/>
      <c r="AG38" s="81"/>
      <c r="AH38" s="64" t="s">
        <v>94</v>
      </c>
      <c r="AI38" s="65"/>
      <c r="AJ38" s="65"/>
      <c r="AK38" s="65"/>
      <c r="AL38" s="66"/>
      <c r="AM38" s="61" t="s">
        <v>171</v>
      </c>
      <c r="AN38" s="62"/>
      <c r="AO38" s="62"/>
      <c r="AP38" s="62"/>
      <c r="AQ38" s="63"/>
      <c r="AR38" s="64" t="s">
        <v>62</v>
      </c>
      <c r="AS38" s="65"/>
      <c r="AT38" s="65"/>
      <c r="AU38" s="65"/>
      <c r="AV38" s="66"/>
      <c r="AW38" s="64" t="s">
        <v>63</v>
      </c>
      <c r="AX38" s="65"/>
      <c r="AY38" s="65"/>
      <c r="AZ38" s="65"/>
      <c r="BA38" s="66"/>
      <c r="BB38" s="64" t="s">
        <v>95</v>
      </c>
      <c r="BC38" s="65"/>
      <c r="BD38" s="65"/>
      <c r="BE38" s="65"/>
      <c r="BF38" s="66"/>
      <c r="BG38" s="61" t="s">
        <v>171</v>
      </c>
      <c r="BH38" s="62"/>
      <c r="BI38" s="62"/>
      <c r="BJ38" s="62"/>
      <c r="BK38" s="63"/>
      <c r="CA38" s="18" t="s">
        <v>23</v>
      </c>
    </row>
    <row r="39" spans="1:79" s="19" customFormat="1" ht="12.75" customHeight="1" x14ac:dyDescent="0.25">
      <c r="A39" s="64"/>
      <c r="B39" s="65"/>
      <c r="C39" s="65"/>
      <c r="D39" s="66"/>
      <c r="E39" s="67" t="s">
        <v>172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71">
        <v>3791300</v>
      </c>
      <c r="Y39" s="72"/>
      <c r="Z39" s="72"/>
      <c r="AA39" s="72"/>
      <c r="AB39" s="73"/>
      <c r="AC39" s="71" t="s">
        <v>173</v>
      </c>
      <c r="AD39" s="72"/>
      <c r="AE39" s="72"/>
      <c r="AF39" s="72"/>
      <c r="AG39" s="73"/>
      <c r="AH39" s="71" t="s">
        <v>173</v>
      </c>
      <c r="AI39" s="72"/>
      <c r="AJ39" s="72"/>
      <c r="AK39" s="72"/>
      <c r="AL39" s="73"/>
      <c r="AM39" s="71">
        <f>IF(ISNUMBER(X39),X39,0)+IF(ISNUMBER(AC39),AC39,0)</f>
        <v>3791300</v>
      </c>
      <c r="AN39" s="72"/>
      <c r="AO39" s="72"/>
      <c r="AP39" s="72"/>
      <c r="AQ39" s="73"/>
      <c r="AR39" s="71">
        <v>3791300</v>
      </c>
      <c r="AS39" s="72"/>
      <c r="AT39" s="72"/>
      <c r="AU39" s="72"/>
      <c r="AV39" s="73"/>
      <c r="AW39" s="71" t="s">
        <v>173</v>
      </c>
      <c r="AX39" s="72"/>
      <c r="AY39" s="72"/>
      <c r="AZ39" s="72"/>
      <c r="BA39" s="73"/>
      <c r="BB39" s="71" t="s">
        <v>173</v>
      </c>
      <c r="BC39" s="72"/>
      <c r="BD39" s="72"/>
      <c r="BE39" s="72"/>
      <c r="BF39" s="73"/>
      <c r="BG39" s="70">
        <f>IF(ISNUMBER(AR39),AR39,0)+IF(ISNUMBER(AW39),AW39,0)</f>
        <v>3791300</v>
      </c>
      <c r="BH39" s="70"/>
      <c r="BI39" s="70"/>
      <c r="BJ39" s="70"/>
      <c r="BK39" s="70"/>
      <c r="CA39" s="19" t="s">
        <v>24</v>
      </c>
    </row>
    <row r="40" spans="1:79" s="20" customFormat="1" ht="12.75" customHeight="1" x14ac:dyDescent="0.25">
      <c r="A40" s="84"/>
      <c r="B40" s="85"/>
      <c r="C40" s="85"/>
      <c r="D40" s="86"/>
      <c r="E40" s="87" t="s">
        <v>147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78">
        <v>3791300</v>
      </c>
      <c r="Y40" s="79"/>
      <c r="Z40" s="79"/>
      <c r="AA40" s="79"/>
      <c r="AB40" s="80"/>
      <c r="AC40" s="78">
        <v>0</v>
      </c>
      <c r="AD40" s="79"/>
      <c r="AE40" s="79"/>
      <c r="AF40" s="79"/>
      <c r="AG40" s="80"/>
      <c r="AH40" s="78">
        <v>0</v>
      </c>
      <c r="AI40" s="79"/>
      <c r="AJ40" s="79"/>
      <c r="AK40" s="79"/>
      <c r="AL40" s="80"/>
      <c r="AM40" s="78">
        <f>IF(ISNUMBER(X40),X40,0)+IF(ISNUMBER(AC40),AC40,0)</f>
        <v>3791300</v>
      </c>
      <c r="AN40" s="79"/>
      <c r="AO40" s="79"/>
      <c r="AP40" s="79"/>
      <c r="AQ40" s="80"/>
      <c r="AR40" s="78">
        <v>3791300</v>
      </c>
      <c r="AS40" s="79"/>
      <c r="AT40" s="79"/>
      <c r="AU40" s="79"/>
      <c r="AV40" s="80"/>
      <c r="AW40" s="78">
        <v>0</v>
      </c>
      <c r="AX40" s="79"/>
      <c r="AY40" s="79"/>
      <c r="AZ40" s="79"/>
      <c r="BA40" s="80"/>
      <c r="BB40" s="78">
        <v>0</v>
      </c>
      <c r="BC40" s="79"/>
      <c r="BD40" s="79"/>
      <c r="BE40" s="79"/>
      <c r="BF40" s="80"/>
      <c r="BG40" s="83">
        <f>IF(ISNUMBER(AR40),AR40,0)+IF(ISNUMBER(AW40),AW40,0)</f>
        <v>3791300</v>
      </c>
      <c r="BH40" s="83"/>
      <c r="BI40" s="83"/>
      <c r="BJ40" s="83"/>
      <c r="BK40" s="83"/>
    </row>
    <row r="41" spans="1:79" s="19" customFormat="1" ht="12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79" s="18" customFormat="1" ht="13" hidden="1" x14ac:dyDescent="0.3"/>
    <row r="43" spans="1:79" s="17" customFormat="1" ht="14.25" customHeight="1" x14ac:dyDescent="0.25">
      <c r="A43" s="38" t="s">
        <v>117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16"/>
    </row>
    <row r="44" spans="1:79" s="18" customFormat="1" ht="14.25" customHeight="1" x14ac:dyDescent="0.3">
      <c r="A44" s="38" t="s">
        <v>205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</row>
    <row r="45" spans="1:79" s="18" customFormat="1" ht="15" customHeight="1" x14ac:dyDescent="0.3">
      <c r="A45" s="53" t="s">
        <v>193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9" s="26" customFormat="1" ht="23.15" customHeight="1" x14ac:dyDescent="0.25">
      <c r="A46" s="54" t="s">
        <v>118</v>
      </c>
      <c r="B46" s="55"/>
      <c r="C46" s="55"/>
      <c r="D46" s="56"/>
      <c r="E46" s="60" t="s">
        <v>19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46" t="s">
        <v>194</v>
      </c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8"/>
      <c r="AN46" s="46" t="s">
        <v>197</v>
      </c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8"/>
      <c r="BG46" s="46" t="s">
        <v>204</v>
      </c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8"/>
    </row>
    <row r="47" spans="1:79" s="26" customFormat="1" ht="39" customHeight="1" x14ac:dyDescent="0.25">
      <c r="A47" s="57"/>
      <c r="B47" s="58"/>
      <c r="C47" s="58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46" t="s">
        <v>4</v>
      </c>
      <c r="V47" s="47"/>
      <c r="W47" s="47"/>
      <c r="X47" s="47"/>
      <c r="Y47" s="48"/>
      <c r="Z47" s="46" t="s">
        <v>3</v>
      </c>
      <c r="AA47" s="47"/>
      <c r="AB47" s="47"/>
      <c r="AC47" s="47"/>
      <c r="AD47" s="48"/>
      <c r="AE47" s="46" t="s">
        <v>116</v>
      </c>
      <c r="AF47" s="47"/>
      <c r="AG47" s="47"/>
      <c r="AH47" s="48"/>
      <c r="AI47" s="46" t="s">
        <v>5</v>
      </c>
      <c r="AJ47" s="47"/>
      <c r="AK47" s="47"/>
      <c r="AL47" s="47"/>
      <c r="AM47" s="48"/>
      <c r="AN47" s="46" t="s">
        <v>4</v>
      </c>
      <c r="AO47" s="47"/>
      <c r="AP47" s="47"/>
      <c r="AQ47" s="47"/>
      <c r="AR47" s="48"/>
      <c r="AS47" s="46" t="s">
        <v>3</v>
      </c>
      <c r="AT47" s="47"/>
      <c r="AU47" s="47"/>
      <c r="AV47" s="47"/>
      <c r="AW47" s="48"/>
      <c r="AX47" s="46" t="s">
        <v>116</v>
      </c>
      <c r="AY47" s="47"/>
      <c r="AZ47" s="47"/>
      <c r="BA47" s="48"/>
      <c r="BB47" s="46" t="s">
        <v>96</v>
      </c>
      <c r="BC47" s="47"/>
      <c r="BD47" s="47"/>
      <c r="BE47" s="47"/>
      <c r="BF47" s="48"/>
      <c r="BG47" s="46" t="s">
        <v>4</v>
      </c>
      <c r="BH47" s="47"/>
      <c r="BI47" s="47"/>
      <c r="BJ47" s="47"/>
      <c r="BK47" s="48"/>
      <c r="BL47" s="46" t="s">
        <v>3</v>
      </c>
      <c r="BM47" s="47"/>
      <c r="BN47" s="47"/>
      <c r="BO47" s="47"/>
      <c r="BP47" s="48"/>
      <c r="BQ47" s="46" t="s">
        <v>116</v>
      </c>
      <c r="BR47" s="47"/>
      <c r="BS47" s="47"/>
      <c r="BT47" s="48"/>
      <c r="BU47" s="46" t="s">
        <v>97</v>
      </c>
      <c r="BV47" s="47"/>
      <c r="BW47" s="47"/>
      <c r="BX47" s="47"/>
      <c r="BY47" s="48"/>
    </row>
    <row r="48" spans="1:79" s="25" customFormat="1" ht="15" customHeight="1" x14ac:dyDescent="0.25">
      <c r="A48" s="49">
        <v>1</v>
      </c>
      <c r="B48" s="50"/>
      <c r="C48" s="50"/>
      <c r="D48" s="51"/>
      <c r="E48" s="49">
        <v>2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49">
        <v>3</v>
      </c>
      <c r="V48" s="50"/>
      <c r="W48" s="50"/>
      <c r="X48" s="50"/>
      <c r="Y48" s="51"/>
      <c r="Z48" s="49">
        <v>4</v>
      </c>
      <c r="AA48" s="50"/>
      <c r="AB48" s="50"/>
      <c r="AC48" s="50"/>
      <c r="AD48" s="51"/>
      <c r="AE48" s="49">
        <v>5</v>
      </c>
      <c r="AF48" s="50"/>
      <c r="AG48" s="50"/>
      <c r="AH48" s="51"/>
      <c r="AI48" s="49">
        <v>6</v>
      </c>
      <c r="AJ48" s="50"/>
      <c r="AK48" s="50"/>
      <c r="AL48" s="50"/>
      <c r="AM48" s="51"/>
      <c r="AN48" s="49">
        <v>7</v>
      </c>
      <c r="AO48" s="50"/>
      <c r="AP48" s="50"/>
      <c r="AQ48" s="50"/>
      <c r="AR48" s="51"/>
      <c r="AS48" s="49">
        <v>8</v>
      </c>
      <c r="AT48" s="50"/>
      <c r="AU48" s="50"/>
      <c r="AV48" s="50"/>
      <c r="AW48" s="51"/>
      <c r="AX48" s="49">
        <v>9</v>
      </c>
      <c r="AY48" s="50"/>
      <c r="AZ48" s="50"/>
      <c r="BA48" s="51"/>
      <c r="BB48" s="49">
        <v>10</v>
      </c>
      <c r="BC48" s="50"/>
      <c r="BD48" s="50"/>
      <c r="BE48" s="50"/>
      <c r="BF48" s="51"/>
      <c r="BG48" s="49">
        <v>11</v>
      </c>
      <c r="BH48" s="50"/>
      <c r="BI48" s="50"/>
      <c r="BJ48" s="50"/>
      <c r="BK48" s="51"/>
      <c r="BL48" s="49">
        <v>12</v>
      </c>
      <c r="BM48" s="50"/>
      <c r="BN48" s="50"/>
      <c r="BO48" s="50"/>
      <c r="BP48" s="51"/>
      <c r="BQ48" s="49">
        <v>13</v>
      </c>
      <c r="BR48" s="50"/>
      <c r="BS48" s="50"/>
      <c r="BT48" s="51"/>
      <c r="BU48" s="49">
        <v>14</v>
      </c>
      <c r="BV48" s="50"/>
      <c r="BW48" s="50"/>
      <c r="BX48" s="50"/>
      <c r="BY48" s="51"/>
    </row>
    <row r="49" spans="1:79" s="18" customFormat="1" ht="12.75" hidden="1" customHeight="1" x14ac:dyDescent="0.3">
      <c r="A49" s="64" t="s">
        <v>64</v>
      </c>
      <c r="B49" s="65"/>
      <c r="C49" s="65"/>
      <c r="D49" s="66"/>
      <c r="E49" s="64" t="s">
        <v>57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65</v>
      </c>
      <c r="V49" s="65"/>
      <c r="W49" s="65"/>
      <c r="X49" s="65"/>
      <c r="Y49" s="66"/>
      <c r="Z49" s="64" t="s">
        <v>66</v>
      </c>
      <c r="AA49" s="65"/>
      <c r="AB49" s="65"/>
      <c r="AC49" s="65"/>
      <c r="AD49" s="66"/>
      <c r="AE49" s="64" t="s">
        <v>91</v>
      </c>
      <c r="AF49" s="65"/>
      <c r="AG49" s="65"/>
      <c r="AH49" s="66"/>
      <c r="AI49" s="61" t="s">
        <v>170</v>
      </c>
      <c r="AJ49" s="62"/>
      <c r="AK49" s="62"/>
      <c r="AL49" s="62"/>
      <c r="AM49" s="63"/>
      <c r="AN49" s="64" t="s">
        <v>67</v>
      </c>
      <c r="AO49" s="65"/>
      <c r="AP49" s="65"/>
      <c r="AQ49" s="65"/>
      <c r="AR49" s="66"/>
      <c r="AS49" s="64" t="s">
        <v>68</v>
      </c>
      <c r="AT49" s="65"/>
      <c r="AU49" s="65"/>
      <c r="AV49" s="65"/>
      <c r="AW49" s="66"/>
      <c r="AX49" s="64" t="s">
        <v>92</v>
      </c>
      <c r="AY49" s="65"/>
      <c r="AZ49" s="65"/>
      <c r="BA49" s="66"/>
      <c r="BB49" s="61" t="s">
        <v>170</v>
      </c>
      <c r="BC49" s="62"/>
      <c r="BD49" s="62"/>
      <c r="BE49" s="62"/>
      <c r="BF49" s="63"/>
      <c r="BG49" s="64" t="s">
        <v>58</v>
      </c>
      <c r="BH49" s="65"/>
      <c r="BI49" s="65"/>
      <c r="BJ49" s="65"/>
      <c r="BK49" s="66"/>
      <c r="BL49" s="64" t="s">
        <v>59</v>
      </c>
      <c r="BM49" s="65"/>
      <c r="BN49" s="65"/>
      <c r="BO49" s="65"/>
      <c r="BP49" s="66"/>
      <c r="BQ49" s="64" t="s">
        <v>93</v>
      </c>
      <c r="BR49" s="65"/>
      <c r="BS49" s="65"/>
      <c r="BT49" s="66"/>
      <c r="BU49" s="61" t="s">
        <v>170</v>
      </c>
      <c r="BV49" s="62"/>
      <c r="BW49" s="62"/>
      <c r="BX49" s="62"/>
      <c r="BY49" s="63"/>
      <c r="CA49" s="18" t="s">
        <v>25</v>
      </c>
    </row>
    <row r="50" spans="1:79" s="19" customFormat="1" ht="25" hidden="1" customHeight="1" x14ac:dyDescent="0.25">
      <c r="A50" s="64">
        <v>2610</v>
      </c>
      <c r="B50" s="65"/>
      <c r="C50" s="65"/>
      <c r="D50" s="66"/>
      <c r="E50" s="67" t="s">
        <v>230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71">
        <v>0</v>
      </c>
      <c r="V50" s="72"/>
      <c r="W50" s="72"/>
      <c r="X50" s="72"/>
      <c r="Y50" s="73"/>
      <c r="Z50" s="71">
        <v>0</v>
      </c>
      <c r="AA50" s="72"/>
      <c r="AB50" s="72"/>
      <c r="AC50" s="72"/>
      <c r="AD50" s="73"/>
      <c r="AE50" s="71">
        <v>0</v>
      </c>
      <c r="AF50" s="72"/>
      <c r="AG50" s="72"/>
      <c r="AH50" s="73"/>
      <c r="AI50" s="71">
        <f>IF(ISNUMBER(U50),U50,0)+IF(ISNUMBER(Z50),Z50,0)</f>
        <v>0</v>
      </c>
      <c r="AJ50" s="72"/>
      <c r="AK50" s="72"/>
      <c r="AL50" s="72"/>
      <c r="AM50" s="73"/>
      <c r="AN50" s="71">
        <v>0</v>
      </c>
      <c r="AO50" s="72"/>
      <c r="AP50" s="72"/>
      <c r="AQ50" s="72"/>
      <c r="AR50" s="73"/>
      <c r="AS50" s="71">
        <v>0</v>
      </c>
      <c r="AT50" s="72"/>
      <c r="AU50" s="72"/>
      <c r="AV50" s="72"/>
      <c r="AW50" s="73"/>
      <c r="AX50" s="71">
        <v>0</v>
      </c>
      <c r="AY50" s="72"/>
      <c r="AZ50" s="72"/>
      <c r="BA50" s="73"/>
      <c r="BB50" s="71">
        <f>IF(ISNUMBER(AN50),AN50,0)+IF(ISNUMBER(AS50),AS50,0)</f>
        <v>0</v>
      </c>
      <c r="BC50" s="72"/>
      <c r="BD50" s="72"/>
      <c r="BE50" s="72"/>
      <c r="BF50" s="73"/>
      <c r="BG50" s="71">
        <v>0</v>
      </c>
      <c r="BH50" s="72"/>
      <c r="BI50" s="72"/>
      <c r="BJ50" s="72"/>
      <c r="BK50" s="73"/>
      <c r="BL50" s="71">
        <v>0</v>
      </c>
      <c r="BM50" s="72"/>
      <c r="BN50" s="72"/>
      <c r="BO50" s="72"/>
      <c r="BP50" s="73"/>
      <c r="BQ50" s="71">
        <v>0</v>
      </c>
      <c r="BR50" s="72"/>
      <c r="BS50" s="72"/>
      <c r="BT50" s="73"/>
      <c r="BU50" s="71">
        <f>IF(ISNUMBER(BG50),BG50,0)+IF(ISNUMBER(BL50),BL50,0)</f>
        <v>0</v>
      </c>
      <c r="BV50" s="72"/>
      <c r="BW50" s="72"/>
      <c r="BX50" s="72"/>
      <c r="BY50" s="73"/>
      <c r="CA50" s="19" t="s">
        <v>26</v>
      </c>
    </row>
    <row r="51" spans="1:79" s="19" customFormat="1" ht="18" customHeight="1" x14ac:dyDescent="0.25">
      <c r="A51" s="64">
        <v>2730</v>
      </c>
      <c r="B51" s="65"/>
      <c r="C51" s="65"/>
      <c r="D51" s="66"/>
      <c r="E51" s="67" t="s">
        <v>231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71">
        <v>2098380</v>
      </c>
      <c r="V51" s="72"/>
      <c r="W51" s="72"/>
      <c r="X51" s="72"/>
      <c r="Y51" s="73"/>
      <c r="Z51" s="71">
        <v>0</v>
      </c>
      <c r="AA51" s="72"/>
      <c r="AB51" s="72"/>
      <c r="AC51" s="72"/>
      <c r="AD51" s="73"/>
      <c r="AE51" s="71">
        <v>0</v>
      </c>
      <c r="AF51" s="72"/>
      <c r="AG51" s="72"/>
      <c r="AH51" s="73"/>
      <c r="AI51" s="71">
        <f>IF(ISNUMBER(U51),U51,0)+IF(ISNUMBER(Z51),Z51,0)</f>
        <v>2098380</v>
      </c>
      <c r="AJ51" s="72"/>
      <c r="AK51" s="72"/>
      <c r="AL51" s="72"/>
      <c r="AM51" s="73"/>
      <c r="AN51" s="71">
        <v>3791300</v>
      </c>
      <c r="AO51" s="72"/>
      <c r="AP51" s="72"/>
      <c r="AQ51" s="72"/>
      <c r="AR51" s="73"/>
      <c r="AS51" s="71">
        <v>0</v>
      </c>
      <c r="AT51" s="72"/>
      <c r="AU51" s="72"/>
      <c r="AV51" s="72"/>
      <c r="AW51" s="73"/>
      <c r="AX51" s="71">
        <v>0</v>
      </c>
      <c r="AY51" s="72"/>
      <c r="AZ51" s="72"/>
      <c r="BA51" s="73"/>
      <c r="BB51" s="71">
        <f>IF(ISNUMBER(AN51),AN51,0)+IF(ISNUMBER(AS51),AS51,0)</f>
        <v>3791300</v>
      </c>
      <c r="BC51" s="72"/>
      <c r="BD51" s="72"/>
      <c r="BE51" s="72"/>
      <c r="BF51" s="73"/>
      <c r="BG51" s="71">
        <f>BG30</f>
        <v>5242225</v>
      </c>
      <c r="BH51" s="72"/>
      <c r="BI51" s="72"/>
      <c r="BJ51" s="72"/>
      <c r="BK51" s="73"/>
      <c r="BL51" s="71">
        <v>0</v>
      </c>
      <c r="BM51" s="72"/>
      <c r="BN51" s="72"/>
      <c r="BO51" s="72"/>
      <c r="BP51" s="73"/>
      <c r="BQ51" s="71">
        <v>0</v>
      </c>
      <c r="BR51" s="72"/>
      <c r="BS51" s="72"/>
      <c r="BT51" s="73"/>
      <c r="BU51" s="71">
        <f>IF(ISNUMBER(BG51),BG51,0)+IF(ISNUMBER(BL51),BL51,0)</f>
        <v>5242225</v>
      </c>
      <c r="BV51" s="72"/>
      <c r="BW51" s="72"/>
      <c r="BX51" s="72"/>
      <c r="BY51" s="73"/>
    </row>
    <row r="52" spans="1:79" s="20" customFormat="1" ht="12.75" customHeight="1" x14ac:dyDescent="0.25">
      <c r="A52" s="84"/>
      <c r="B52" s="85"/>
      <c r="C52" s="85"/>
      <c r="D52" s="86"/>
      <c r="E52" s="87" t="s">
        <v>147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9"/>
      <c r="U52" s="78">
        <v>2098380</v>
      </c>
      <c r="V52" s="79"/>
      <c r="W52" s="79"/>
      <c r="X52" s="79"/>
      <c r="Y52" s="80"/>
      <c r="Z52" s="78">
        <v>0</v>
      </c>
      <c r="AA52" s="79"/>
      <c r="AB52" s="79"/>
      <c r="AC52" s="79"/>
      <c r="AD52" s="80"/>
      <c r="AE52" s="78">
        <v>0</v>
      </c>
      <c r="AF52" s="79"/>
      <c r="AG52" s="79"/>
      <c r="AH52" s="80"/>
      <c r="AI52" s="78">
        <f>IF(ISNUMBER(U52),U52,0)+IF(ISNUMBER(Z52),Z52,0)</f>
        <v>2098380</v>
      </c>
      <c r="AJ52" s="79"/>
      <c r="AK52" s="79"/>
      <c r="AL52" s="79"/>
      <c r="AM52" s="80"/>
      <c r="AN52" s="78">
        <v>3791300</v>
      </c>
      <c r="AO52" s="79"/>
      <c r="AP52" s="79"/>
      <c r="AQ52" s="79"/>
      <c r="AR52" s="80"/>
      <c r="AS52" s="78">
        <v>0</v>
      </c>
      <c r="AT52" s="79"/>
      <c r="AU52" s="79"/>
      <c r="AV52" s="79"/>
      <c r="AW52" s="80"/>
      <c r="AX52" s="78">
        <v>0</v>
      </c>
      <c r="AY52" s="79"/>
      <c r="AZ52" s="79"/>
      <c r="BA52" s="80"/>
      <c r="BB52" s="78">
        <f>IF(ISNUMBER(AN52),AN52,0)+IF(ISNUMBER(AS52),AS52,0)</f>
        <v>3791300</v>
      </c>
      <c r="BC52" s="79"/>
      <c r="BD52" s="79"/>
      <c r="BE52" s="79"/>
      <c r="BF52" s="80"/>
      <c r="BG52" s="78">
        <f>BG51</f>
        <v>5242225</v>
      </c>
      <c r="BH52" s="79"/>
      <c r="BI52" s="79"/>
      <c r="BJ52" s="79"/>
      <c r="BK52" s="80"/>
      <c r="BL52" s="78">
        <v>0</v>
      </c>
      <c r="BM52" s="79"/>
      <c r="BN52" s="79"/>
      <c r="BO52" s="79"/>
      <c r="BP52" s="80"/>
      <c r="BQ52" s="78">
        <v>0</v>
      </c>
      <c r="BR52" s="79"/>
      <c r="BS52" s="79"/>
      <c r="BT52" s="80"/>
      <c r="BU52" s="78">
        <f>IF(ISNUMBER(BG52),BG52,0)+IF(ISNUMBER(BL52),BL52,0)</f>
        <v>5242225</v>
      </c>
      <c r="BV52" s="79"/>
      <c r="BW52" s="79"/>
      <c r="BX52" s="79"/>
      <c r="BY52" s="80"/>
    </row>
    <row r="53" spans="1:79" s="18" customFormat="1" ht="13" x14ac:dyDescent="0.3"/>
    <row r="54" spans="1:79" s="18" customFormat="1" ht="14.25" customHeight="1" x14ac:dyDescent="0.3">
      <c r="A54" s="38" t="s">
        <v>206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s="18" customFormat="1" ht="15" customHeight="1" x14ac:dyDescent="0.3">
      <c r="A55" s="77" t="s">
        <v>193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</row>
    <row r="56" spans="1:79" s="25" customFormat="1" ht="23.15" customHeight="1" x14ac:dyDescent="0.25">
      <c r="A56" s="90" t="s">
        <v>119</v>
      </c>
      <c r="B56" s="91"/>
      <c r="C56" s="91"/>
      <c r="D56" s="91"/>
      <c r="E56" s="92"/>
      <c r="F56" s="82" t="s">
        <v>19</v>
      </c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49" t="s">
        <v>194</v>
      </c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1"/>
      <c r="AN56" s="49" t="s">
        <v>197</v>
      </c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1"/>
      <c r="BG56" s="49" t="s">
        <v>204</v>
      </c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1"/>
    </row>
    <row r="57" spans="1:79" s="25" customFormat="1" ht="37.5" customHeight="1" x14ac:dyDescent="0.25">
      <c r="A57" s="93"/>
      <c r="B57" s="94"/>
      <c r="C57" s="94"/>
      <c r="D57" s="94"/>
      <c r="E57" s="95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49" t="s">
        <v>4</v>
      </c>
      <c r="V57" s="50"/>
      <c r="W57" s="50"/>
      <c r="X57" s="50"/>
      <c r="Y57" s="51"/>
      <c r="Z57" s="49" t="s">
        <v>3</v>
      </c>
      <c r="AA57" s="50"/>
      <c r="AB57" s="50"/>
      <c r="AC57" s="50"/>
      <c r="AD57" s="51"/>
      <c r="AE57" s="49" t="s">
        <v>116</v>
      </c>
      <c r="AF57" s="50"/>
      <c r="AG57" s="50"/>
      <c r="AH57" s="51"/>
      <c r="AI57" s="49" t="s">
        <v>5</v>
      </c>
      <c r="AJ57" s="50"/>
      <c r="AK57" s="50"/>
      <c r="AL57" s="50"/>
      <c r="AM57" s="51"/>
      <c r="AN57" s="49" t="s">
        <v>4</v>
      </c>
      <c r="AO57" s="50"/>
      <c r="AP57" s="50"/>
      <c r="AQ57" s="50"/>
      <c r="AR57" s="51"/>
      <c r="AS57" s="49" t="s">
        <v>3</v>
      </c>
      <c r="AT57" s="50"/>
      <c r="AU57" s="50"/>
      <c r="AV57" s="50"/>
      <c r="AW57" s="51"/>
      <c r="AX57" s="49" t="s">
        <v>116</v>
      </c>
      <c r="AY57" s="50"/>
      <c r="AZ57" s="50"/>
      <c r="BA57" s="51"/>
      <c r="BB57" s="49" t="s">
        <v>96</v>
      </c>
      <c r="BC57" s="50"/>
      <c r="BD57" s="50"/>
      <c r="BE57" s="50"/>
      <c r="BF57" s="51"/>
      <c r="BG57" s="49" t="s">
        <v>4</v>
      </c>
      <c r="BH57" s="50"/>
      <c r="BI57" s="50"/>
      <c r="BJ57" s="50"/>
      <c r="BK57" s="51"/>
      <c r="BL57" s="49" t="s">
        <v>3</v>
      </c>
      <c r="BM57" s="50"/>
      <c r="BN57" s="50"/>
      <c r="BO57" s="50"/>
      <c r="BP57" s="51"/>
      <c r="BQ57" s="49" t="s">
        <v>116</v>
      </c>
      <c r="BR57" s="50"/>
      <c r="BS57" s="50"/>
      <c r="BT57" s="51"/>
      <c r="BU57" s="82" t="s">
        <v>97</v>
      </c>
      <c r="BV57" s="82"/>
      <c r="BW57" s="82"/>
      <c r="BX57" s="82"/>
      <c r="BY57" s="82"/>
    </row>
    <row r="58" spans="1:79" s="25" customFormat="1" ht="15" customHeight="1" x14ac:dyDescent="0.25">
      <c r="A58" s="49">
        <v>1</v>
      </c>
      <c r="B58" s="50"/>
      <c r="C58" s="50"/>
      <c r="D58" s="50"/>
      <c r="E58" s="51"/>
      <c r="F58" s="49">
        <v>2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1"/>
      <c r="U58" s="49">
        <v>3</v>
      </c>
      <c r="V58" s="50"/>
      <c r="W58" s="50"/>
      <c r="X58" s="50"/>
      <c r="Y58" s="51"/>
      <c r="Z58" s="49">
        <v>4</v>
      </c>
      <c r="AA58" s="50"/>
      <c r="AB58" s="50"/>
      <c r="AC58" s="50"/>
      <c r="AD58" s="51"/>
      <c r="AE58" s="49">
        <v>5</v>
      </c>
      <c r="AF58" s="50"/>
      <c r="AG58" s="50"/>
      <c r="AH58" s="51"/>
      <c r="AI58" s="49">
        <v>6</v>
      </c>
      <c r="AJ58" s="50"/>
      <c r="AK58" s="50"/>
      <c r="AL58" s="50"/>
      <c r="AM58" s="51"/>
      <c r="AN58" s="49">
        <v>7</v>
      </c>
      <c r="AO58" s="50"/>
      <c r="AP58" s="50"/>
      <c r="AQ58" s="50"/>
      <c r="AR58" s="51"/>
      <c r="AS58" s="49">
        <v>8</v>
      </c>
      <c r="AT58" s="50"/>
      <c r="AU58" s="50"/>
      <c r="AV58" s="50"/>
      <c r="AW58" s="51"/>
      <c r="AX58" s="49">
        <v>9</v>
      </c>
      <c r="AY58" s="50"/>
      <c r="AZ58" s="50"/>
      <c r="BA58" s="51"/>
      <c r="BB58" s="49">
        <v>10</v>
      </c>
      <c r="BC58" s="50"/>
      <c r="BD58" s="50"/>
      <c r="BE58" s="50"/>
      <c r="BF58" s="51"/>
      <c r="BG58" s="49">
        <v>11</v>
      </c>
      <c r="BH58" s="50"/>
      <c r="BI58" s="50"/>
      <c r="BJ58" s="50"/>
      <c r="BK58" s="51"/>
      <c r="BL58" s="49">
        <v>12</v>
      </c>
      <c r="BM58" s="50"/>
      <c r="BN58" s="50"/>
      <c r="BO58" s="50"/>
      <c r="BP58" s="51"/>
      <c r="BQ58" s="49">
        <v>13</v>
      </c>
      <c r="BR58" s="50"/>
      <c r="BS58" s="50"/>
      <c r="BT58" s="51"/>
      <c r="BU58" s="82">
        <v>14</v>
      </c>
      <c r="BV58" s="82"/>
      <c r="BW58" s="82"/>
      <c r="BX58" s="82"/>
      <c r="BY58" s="82"/>
    </row>
    <row r="59" spans="1:79" s="25" customFormat="1" ht="13.5" hidden="1" customHeight="1" x14ac:dyDescent="0.25">
      <c r="A59" s="49" t="s">
        <v>64</v>
      </c>
      <c r="B59" s="50"/>
      <c r="C59" s="50"/>
      <c r="D59" s="50"/>
      <c r="E59" s="51"/>
      <c r="F59" s="49" t="s">
        <v>57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1"/>
      <c r="U59" s="49" t="s">
        <v>65</v>
      </c>
      <c r="V59" s="50"/>
      <c r="W59" s="50"/>
      <c r="X59" s="50"/>
      <c r="Y59" s="51"/>
      <c r="Z59" s="49" t="s">
        <v>66</v>
      </c>
      <c r="AA59" s="50"/>
      <c r="AB59" s="50"/>
      <c r="AC59" s="50"/>
      <c r="AD59" s="51"/>
      <c r="AE59" s="49" t="s">
        <v>91</v>
      </c>
      <c r="AF59" s="50"/>
      <c r="AG59" s="50"/>
      <c r="AH59" s="51"/>
      <c r="AI59" s="97" t="s">
        <v>170</v>
      </c>
      <c r="AJ59" s="98"/>
      <c r="AK59" s="98"/>
      <c r="AL59" s="98"/>
      <c r="AM59" s="99"/>
      <c r="AN59" s="49" t="s">
        <v>67</v>
      </c>
      <c r="AO59" s="50"/>
      <c r="AP59" s="50"/>
      <c r="AQ59" s="50"/>
      <c r="AR59" s="51"/>
      <c r="AS59" s="49" t="s">
        <v>68</v>
      </c>
      <c r="AT59" s="50"/>
      <c r="AU59" s="50"/>
      <c r="AV59" s="50"/>
      <c r="AW59" s="51"/>
      <c r="AX59" s="49" t="s">
        <v>92</v>
      </c>
      <c r="AY59" s="50"/>
      <c r="AZ59" s="50"/>
      <c r="BA59" s="51"/>
      <c r="BB59" s="97" t="s">
        <v>170</v>
      </c>
      <c r="BC59" s="98"/>
      <c r="BD59" s="98"/>
      <c r="BE59" s="98"/>
      <c r="BF59" s="99"/>
      <c r="BG59" s="49" t="s">
        <v>58</v>
      </c>
      <c r="BH59" s="50"/>
      <c r="BI59" s="50"/>
      <c r="BJ59" s="50"/>
      <c r="BK59" s="51"/>
      <c r="BL59" s="49" t="s">
        <v>59</v>
      </c>
      <c r="BM59" s="50"/>
      <c r="BN59" s="50"/>
      <c r="BO59" s="50"/>
      <c r="BP59" s="51"/>
      <c r="BQ59" s="49" t="s">
        <v>93</v>
      </c>
      <c r="BR59" s="50"/>
      <c r="BS59" s="50"/>
      <c r="BT59" s="51"/>
      <c r="BU59" s="96" t="s">
        <v>170</v>
      </c>
      <c r="BV59" s="96"/>
      <c r="BW59" s="96"/>
      <c r="BX59" s="96"/>
      <c r="BY59" s="96"/>
      <c r="CA59" s="25" t="s">
        <v>27</v>
      </c>
    </row>
    <row r="60" spans="1:79" s="27" customFormat="1" ht="12.75" customHeight="1" x14ac:dyDescent="0.25">
      <c r="A60" s="103"/>
      <c r="B60" s="104"/>
      <c r="C60" s="104"/>
      <c r="D60" s="104"/>
      <c r="E60" s="105"/>
      <c r="F60" s="103" t="s">
        <v>147</v>
      </c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5"/>
      <c r="U60" s="100"/>
      <c r="V60" s="101"/>
      <c r="W60" s="101"/>
      <c r="X60" s="101"/>
      <c r="Y60" s="102"/>
      <c r="Z60" s="100"/>
      <c r="AA60" s="101"/>
      <c r="AB60" s="101"/>
      <c r="AC60" s="101"/>
      <c r="AD60" s="102"/>
      <c r="AE60" s="100"/>
      <c r="AF60" s="101"/>
      <c r="AG60" s="101"/>
      <c r="AH60" s="102"/>
      <c r="AI60" s="100">
        <f>IF(ISNUMBER(U60),U60,0)+IF(ISNUMBER(Z60),Z60,0)</f>
        <v>0</v>
      </c>
      <c r="AJ60" s="101"/>
      <c r="AK60" s="101"/>
      <c r="AL60" s="101"/>
      <c r="AM60" s="102"/>
      <c r="AN60" s="100"/>
      <c r="AO60" s="101"/>
      <c r="AP60" s="101"/>
      <c r="AQ60" s="101"/>
      <c r="AR60" s="102"/>
      <c r="AS60" s="100"/>
      <c r="AT60" s="101"/>
      <c r="AU60" s="101"/>
      <c r="AV60" s="101"/>
      <c r="AW60" s="102"/>
      <c r="AX60" s="100"/>
      <c r="AY60" s="101"/>
      <c r="AZ60" s="101"/>
      <c r="BA60" s="102"/>
      <c r="BB60" s="100">
        <f>IF(ISNUMBER(AN60),AN60,0)+IF(ISNUMBER(AS60),AS60,0)</f>
        <v>0</v>
      </c>
      <c r="BC60" s="101"/>
      <c r="BD60" s="101"/>
      <c r="BE60" s="101"/>
      <c r="BF60" s="102"/>
      <c r="BG60" s="100"/>
      <c r="BH60" s="101"/>
      <c r="BI60" s="101"/>
      <c r="BJ60" s="101"/>
      <c r="BK60" s="102"/>
      <c r="BL60" s="100"/>
      <c r="BM60" s="101"/>
      <c r="BN60" s="101"/>
      <c r="BO60" s="101"/>
      <c r="BP60" s="102"/>
      <c r="BQ60" s="100"/>
      <c r="BR60" s="101"/>
      <c r="BS60" s="101"/>
      <c r="BT60" s="102"/>
      <c r="BU60" s="100">
        <f>IF(ISNUMBER(BG60),BG60,0)+IF(ISNUMBER(BL60),BL60,0)</f>
        <v>0</v>
      </c>
      <c r="BV60" s="101"/>
      <c r="BW60" s="101"/>
      <c r="BX60" s="101"/>
      <c r="BY60" s="102"/>
      <c r="CA60" s="27" t="s">
        <v>28</v>
      </c>
    </row>
    <row r="61" spans="1:79" s="18" customFormat="1" ht="13" x14ac:dyDescent="0.3"/>
    <row r="62" spans="1:79" s="18" customFormat="1" ht="14.25" customHeight="1" x14ac:dyDescent="0.3">
      <c r="A62" s="38" t="s">
        <v>221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</row>
    <row r="63" spans="1:79" s="18" customFormat="1" ht="15" customHeight="1" x14ac:dyDescent="0.3">
      <c r="A63" s="77" t="s">
        <v>193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</row>
    <row r="64" spans="1:79" s="26" customFormat="1" ht="23.15" customHeight="1" x14ac:dyDescent="0.25">
      <c r="A64" s="176" t="s">
        <v>118</v>
      </c>
      <c r="B64" s="177"/>
      <c r="C64" s="177"/>
      <c r="D64" s="178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46" t="s">
        <v>215</v>
      </c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8"/>
      <c r="AR64" s="60" t="s">
        <v>220</v>
      </c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</row>
    <row r="65" spans="1:79" s="26" customFormat="1" ht="27.5" customHeight="1" x14ac:dyDescent="0.25">
      <c r="A65" s="179"/>
      <c r="B65" s="180"/>
      <c r="C65" s="180"/>
      <c r="D65" s="181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46" t="s">
        <v>116</v>
      </c>
      <c r="AI65" s="47"/>
      <c r="AJ65" s="47"/>
      <c r="AK65" s="47"/>
      <c r="AL65" s="48"/>
      <c r="AM65" s="46" t="s">
        <v>5</v>
      </c>
      <c r="AN65" s="47"/>
      <c r="AO65" s="47"/>
      <c r="AP65" s="47"/>
      <c r="AQ65" s="48"/>
      <c r="AR65" s="46" t="s">
        <v>4</v>
      </c>
      <c r="AS65" s="47"/>
      <c r="AT65" s="47"/>
      <c r="AU65" s="47"/>
      <c r="AV65" s="48"/>
      <c r="AW65" s="46" t="s">
        <v>3</v>
      </c>
      <c r="AX65" s="47"/>
      <c r="AY65" s="47"/>
      <c r="AZ65" s="47"/>
      <c r="BA65" s="48"/>
      <c r="BB65" s="46" t="s">
        <v>116</v>
      </c>
      <c r="BC65" s="47"/>
      <c r="BD65" s="47"/>
      <c r="BE65" s="47"/>
      <c r="BF65" s="48"/>
      <c r="BG65" s="46" t="s">
        <v>96</v>
      </c>
      <c r="BH65" s="47"/>
      <c r="BI65" s="47"/>
      <c r="BJ65" s="47"/>
      <c r="BK65" s="48"/>
    </row>
    <row r="66" spans="1:79" s="25" customFormat="1" ht="12.75" customHeight="1" x14ac:dyDescent="0.25">
      <c r="A66" s="49">
        <v>1</v>
      </c>
      <c r="B66" s="50"/>
      <c r="C66" s="50"/>
      <c r="D66" s="51"/>
      <c r="E66" s="49">
        <v>2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/>
      <c r="X66" s="49">
        <v>3</v>
      </c>
      <c r="Y66" s="50"/>
      <c r="Z66" s="50"/>
      <c r="AA66" s="50"/>
      <c r="AB66" s="51"/>
      <c r="AC66" s="49">
        <v>4</v>
      </c>
      <c r="AD66" s="50"/>
      <c r="AE66" s="50"/>
      <c r="AF66" s="50"/>
      <c r="AG66" s="51"/>
      <c r="AH66" s="49">
        <v>5</v>
      </c>
      <c r="AI66" s="50"/>
      <c r="AJ66" s="50"/>
      <c r="AK66" s="50"/>
      <c r="AL66" s="51"/>
      <c r="AM66" s="49">
        <v>6</v>
      </c>
      <c r="AN66" s="50"/>
      <c r="AO66" s="50"/>
      <c r="AP66" s="50"/>
      <c r="AQ66" s="51"/>
      <c r="AR66" s="49">
        <v>7</v>
      </c>
      <c r="AS66" s="50"/>
      <c r="AT66" s="50"/>
      <c r="AU66" s="50"/>
      <c r="AV66" s="51"/>
      <c r="AW66" s="49">
        <v>8</v>
      </c>
      <c r="AX66" s="50"/>
      <c r="AY66" s="50"/>
      <c r="AZ66" s="50"/>
      <c r="BA66" s="51"/>
      <c r="BB66" s="49">
        <v>9</v>
      </c>
      <c r="BC66" s="50"/>
      <c r="BD66" s="50"/>
      <c r="BE66" s="50"/>
      <c r="BF66" s="51"/>
      <c r="BG66" s="49">
        <v>10</v>
      </c>
      <c r="BH66" s="50"/>
      <c r="BI66" s="50"/>
      <c r="BJ66" s="50"/>
      <c r="BK66" s="51"/>
    </row>
    <row r="67" spans="1:79" s="18" customFormat="1" ht="12.75" hidden="1" customHeight="1" x14ac:dyDescent="0.3">
      <c r="A67" s="64" t="s">
        <v>64</v>
      </c>
      <c r="B67" s="65"/>
      <c r="C67" s="65"/>
      <c r="D67" s="66"/>
      <c r="E67" s="64" t="s">
        <v>57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106" t="s">
        <v>60</v>
      </c>
      <c r="Y67" s="107"/>
      <c r="Z67" s="107"/>
      <c r="AA67" s="107"/>
      <c r="AB67" s="108"/>
      <c r="AC67" s="106" t="s">
        <v>61</v>
      </c>
      <c r="AD67" s="107"/>
      <c r="AE67" s="107"/>
      <c r="AF67" s="107"/>
      <c r="AG67" s="108"/>
      <c r="AH67" s="64" t="s">
        <v>94</v>
      </c>
      <c r="AI67" s="65"/>
      <c r="AJ67" s="65"/>
      <c r="AK67" s="65"/>
      <c r="AL67" s="66"/>
      <c r="AM67" s="61" t="s">
        <v>171</v>
      </c>
      <c r="AN67" s="62"/>
      <c r="AO67" s="62"/>
      <c r="AP67" s="62"/>
      <c r="AQ67" s="63"/>
      <c r="AR67" s="64" t="s">
        <v>62</v>
      </c>
      <c r="AS67" s="65"/>
      <c r="AT67" s="65"/>
      <c r="AU67" s="65"/>
      <c r="AV67" s="66"/>
      <c r="AW67" s="64" t="s">
        <v>63</v>
      </c>
      <c r="AX67" s="65"/>
      <c r="AY67" s="65"/>
      <c r="AZ67" s="65"/>
      <c r="BA67" s="66"/>
      <c r="BB67" s="64" t="s">
        <v>95</v>
      </c>
      <c r="BC67" s="65"/>
      <c r="BD67" s="65"/>
      <c r="BE67" s="65"/>
      <c r="BF67" s="66"/>
      <c r="BG67" s="61" t="s">
        <v>171</v>
      </c>
      <c r="BH67" s="62"/>
      <c r="BI67" s="62"/>
      <c r="BJ67" s="62"/>
      <c r="BK67" s="63"/>
      <c r="CA67" s="18" t="s">
        <v>29</v>
      </c>
    </row>
    <row r="68" spans="1:79" s="19" customFormat="1" ht="25" hidden="1" customHeight="1" x14ac:dyDescent="0.25">
      <c r="A68" s="64">
        <v>2610</v>
      </c>
      <c r="B68" s="65"/>
      <c r="C68" s="65"/>
      <c r="D68" s="66"/>
      <c r="E68" s="67" t="s">
        <v>230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  <c r="X68" s="71">
        <v>0</v>
      </c>
      <c r="Y68" s="72"/>
      <c r="Z68" s="72"/>
      <c r="AA68" s="72"/>
      <c r="AB68" s="73"/>
      <c r="AC68" s="71">
        <v>0</v>
      </c>
      <c r="AD68" s="72"/>
      <c r="AE68" s="72"/>
      <c r="AF68" s="72"/>
      <c r="AG68" s="73"/>
      <c r="AH68" s="71">
        <v>0</v>
      </c>
      <c r="AI68" s="72"/>
      <c r="AJ68" s="72"/>
      <c r="AK68" s="72"/>
      <c r="AL68" s="73"/>
      <c r="AM68" s="71">
        <f>IF(ISNUMBER(X68),X68,0)+IF(ISNUMBER(AC68),AC68,0)</f>
        <v>0</v>
      </c>
      <c r="AN68" s="72"/>
      <c r="AO68" s="72"/>
      <c r="AP68" s="72"/>
      <c r="AQ68" s="73"/>
      <c r="AR68" s="71">
        <v>0</v>
      </c>
      <c r="AS68" s="72"/>
      <c r="AT68" s="72"/>
      <c r="AU68" s="72"/>
      <c r="AV68" s="73"/>
      <c r="AW68" s="71">
        <v>0</v>
      </c>
      <c r="AX68" s="72"/>
      <c r="AY68" s="72"/>
      <c r="AZ68" s="72"/>
      <c r="BA68" s="73"/>
      <c r="BB68" s="71">
        <v>0</v>
      </c>
      <c r="BC68" s="72"/>
      <c r="BD68" s="72"/>
      <c r="BE68" s="72"/>
      <c r="BF68" s="73"/>
      <c r="BG68" s="70">
        <f>IF(ISNUMBER(AR68),AR68,0)+IF(ISNUMBER(AW68),AW68,0)</f>
        <v>0</v>
      </c>
      <c r="BH68" s="70"/>
      <c r="BI68" s="70"/>
      <c r="BJ68" s="70"/>
      <c r="BK68" s="70"/>
      <c r="CA68" s="19" t="s">
        <v>30</v>
      </c>
    </row>
    <row r="69" spans="1:79" s="19" customFormat="1" ht="12.75" customHeight="1" x14ac:dyDescent="0.25">
      <c r="A69" s="64">
        <v>2730</v>
      </c>
      <c r="B69" s="65"/>
      <c r="C69" s="65"/>
      <c r="D69" s="66"/>
      <c r="E69" s="67" t="s">
        <v>231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71">
        <v>3791300</v>
      </c>
      <c r="Y69" s="72"/>
      <c r="Z69" s="72"/>
      <c r="AA69" s="72"/>
      <c r="AB69" s="73"/>
      <c r="AC69" s="71">
        <v>0</v>
      </c>
      <c r="AD69" s="72"/>
      <c r="AE69" s="72"/>
      <c r="AF69" s="72"/>
      <c r="AG69" s="73"/>
      <c r="AH69" s="71">
        <v>0</v>
      </c>
      <c r="AI69" s="72"/>
      <c r="AJ69" s="72"/>
      <c r="AK69" s="72"/>
      <c r="AL69" s="73"/>
      <c r="AM69" s="71">
        <f>IF(ISNUMBER(X69),X69,0)+IF(ISNUMBER(AC69),AC69,0)</f>
        <v>3791300</v>
      </c>
      <c r="AN69" s="72"/>
      <c r="AO69" s="72"/>
      <c r="AP69" s="72"/>
      <c r="AQ69" s="73"/>
      <c r="AR69" s="71">
        <v>3791300</v>
      </c>
      <c r="AS69" s="72"/>
      <c r="AT69" s="72"/>
      <c r="AU69" s="72"/>
      <c r="AV69" s="73"/>
      <c r="AW69" s="71">
        <v>0</v>
      </c>
      <c r="AX69" s="72"/>
      <c r="AY69" s="72"/>
      <c r="AZ69" s="72"/>
      <c r="BA69" s="73"/>
      <c r="BB69" s="71">
        <v>0</v>
      </c>
      <c r="BC69" s="72"/>
      <c r="BD69" s="72"/>
      <c r="BE69" s="72"/>
      <c r="BF69" s="73"/>
      <c r="BG69" s="70">
        <f>IF(ISNUMBER(AR69),AR69,0)+IF(ISNUMBER(AW69),AW69,0)</f>
        <v>3791300</v>
      </c>
      <c r="BH69" s="70"/>
      <c r="BI69" s="70"/>
      <c r="BJ69" s="70"/>
      <c r="BK69" s="70"/>
    </row>
    <row r="70" spans="1:79" s="20" customFormat="1" ht="12.75" customHeight="1" x14ac:dyDescent="0.25">
      <c r="A70" s="84"/>
      <c r="B70" s="85"/>
      <c r="C70" s="85"/>
      <c r="D70" s="86"/>
      <c r="E70" s="87" t="s">
        <v>147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9"/>
      <c r="X70" s="78">
        <v>3791300</v>
      </c>
      <c r="Y70" s="79"/>
      <c r="Z70" s="79"/>
      <c r="AA70" s="79"/>
      <c r="AB70" s="80"/>
      <c r="AC70" s="78">
        <v>0</v>
      </c>
      <c r="AD70" s="79"/>
      <c r="AE70" s="79"/>
      <c r="AF70" s="79"/>
      <c r="AG70" s="80"/>
      <c r="AH70" s="78">
        <v>0</v>
      </c>
      <c r="AI70" s="79"/>
      <c r="AJ70" s="79"/>
      <c r="AK70" s="79"/>
      <c r="AL70" s="80"/>
      <c r="AM70" s="78">
        <f>IF(ISNUMBER(X70),X70,0)+IF(ISNUMBER(AC70),AC70,0)</f>
        <v>3791300</v>
      </c>
      <c r="AN70" s="79"/>
      <c r="AO70" s="79"/>
      <c r="AP70" s="79"/>
      <c r="AQ70" s="80"/>
      <c r="AR70" s="78">
        <v>3791300</v>
      </c>
      <c r="AS70" s="79"/>
      <c r="AT70" s="79"/>
      <c r="AU70" s="79"/>
      <c r="AV70" s="80"/>
      <c r="AW70" s="78">
        <v>0</v>
      </c>
      <c r="AX70" s="79"/>
      <c r="AY70" s="79"/>
      <c r="AZ70" s="79"/>
      <c r="BA70" s="80"/>
      <c r="BB70" s="78">
        <v>0</v>
      </c>
      <c r="BC70" s="79"/>
      <c r="BD70" s="79"/>
      <c r="BE70" s="79"/>
      <c r="BF70" s="80"/>
      <c r="BG70" s="83">
        <f>IF(ISNUMBER(AR70),AR70,0)+IF(ISNUMBER(AW70),AW70,0)</f>
        <v>3791300</v>
      </c>
      <c r="BH70" s="83"/>
      <c r="BI70" s="83"/>
      <c r="BJ70" s="83"/>
      <c r="BK70" s="83"/>
    </row>
    <row r="71" spans="1:79" s="18" customFormat="1" ht="13" x14ac:dyDescent="0.3"/>
    <row r="72" spans="1:79" s="18" customFormat="1" ht="14.25" customHeight="1" x14ac:dyDescent="0.3">
      <c r="A72" s="38" t="s">
        <v>222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s="18" customFormat="1" ht="15" customHeight="1" x14ac:dyDescent="0.3">
      <c r="A73" s="77" t="s">
        <v>193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</row>
    <row r="74" spans="1:79" s="26" customFormat="1" ht="23.15" customHeight="1" x14ac:dyDescent="0.25">
      <c r="A74" s="176" t="s">
        <v>119</v>
      </c>
      <c r="B74" s="177"/>
      <c r="C74" s="177"/>
      <c r="D74" s="177"/>
      <c r="E74" s="178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60" t="s">
        <v>215</v>
      </c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46" t="s">
        <v>220</v>
      </c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8"/>
    </row>
    <row r="75" spans="1:79" s="26" customFormat="1" ht="24" customHeight="1" x14ac:dyDescent="0.25">
      <c r="A75" s="179"/>
      <c r="B75" s="180"/>
      <c r="C75" s="180"/>
      <c r="D75" s="180"/>
      <c r="E75" s="181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46" t="s">
        <v>4</v>
      </c>
      <c r="Y75" s="47"/>
      <c r="Z75" s="47"/>
      <c r="AA75" s="47"/>
      <c r="AB75" s="48"/>
      <c r="AC75" s="46" t="s">
        <v>3</v>
      </c>
      <c r="AD75" s="47"/>
      <c r="AE75" s="47"/>
      <c r="AF75" s="47"/>
      <c r="AG75" s="48"/>
      <c r="AH75" s="46" t="s">
        <v>116</v>
      </c>
      <c r="AI75" s="47"/>
      <c r="AJ75" s="47"/>
      <c r="AK75" s="47"/>
      <c r="AL75" s="48"/>
      <c r="AM75" s="46" t="s">
        <v>5</v>
      </c>
      <c r="AN75" s="47"/>
      <c r="AO75" s="47"/>
      <c r="AP75" s="47"/>
      <c r="AQ75" s="48"/>
      <c r="AR75" s="46" t="s">
        <v>4</v>
      </c>
      <c r="AS75" s="47"/>
      <c r="AT75" s="47"/>
      <c r="AU75" s="47"/>
      <c r="AV75" s="48"/>
      <c r="AW75" s="46" t="s">
        <v>3</v>
      </c>
      <c r="AX75" s="47"/>
      <c r="AY75" s="47"/>
      <c r="AZ75" s="47"/>
      <c r="BA75" s="48"/>
      <c r="BB75" s="60" t="s">
        <v>116</v>
      </c>
      <c r="BC75" s="60"/>
      <c r="BD75" s="60"/>
      <c r="BE75" s="60"/>
      <c r="BF75" s="60"/>
      <c r="BG75" s="46" t="s">
        <v>96</v>
      </c>
      <c r="BH75" s="47"/>
      <c r="BI75" s="47"/>
      <c r="BJ75" s="47"/>
      <c r="BK75" s="48"/>
    </row>
    <row r="76" spans="1:79" s="26" customFormat="1" ht="15" customHeight="1" x14ac:dyDescent="0.25">
      <c r="A76" s="46">
        <v>1</v>
      </c>
      <c r="B76" s="47"/>
      <c r="C76" s="47"/>
      <c r="D76" s="47"/>
      <c r="E76" s="48"/>
      <c r="F76" s="46">
        <v>2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/>
      <c r="X76" s="46">
        <v>3</v>
      </c>
      <c r="Y76" s="47"/>
      <c r="Z76" s="47"/>
      <c r="AA76" s="47"/>
      <c r="AB76" s="48"/>
      <c r="AC76" s="46">
        <v>4</v>
      </c>
      <c r="AD76" s="47"/>
      <c r="AE76" s="47"/>
      <c r="AF76" s="47"/>
      <c r="AG76" s="48"/>
      <c r="AH76" s="46">
        <v>5</v>
      </c>
      <c r="AI76" s="47"/>
      <c r="AJ76" s="47"/>
      <c r="AK76" s="47"/>
      <c r="AL76" s="48"/>
      <c r="AM76" s="46">
        <v>6</v>
      </c>
      <c r="AN76" s="47"/>
      <c r="AO76" s="47"/>
      <c r="AP76" s="47"/>
      <c r="AQ76" s="48"/>
      <c r="AR76" s="46">
        <v>7</v>
      </c>
      <c r="AS76" s="47"/>
      <c r="AT76" s="47"/>
      <c r="AU76" s="47"/>
      <c r="AV76" s="48"/>
      <c r="AW76" s="46">
        <v>8</v>
      </c>
      <c r="AX76" s="47"/>
      <c r="AY76" s="47"/>
      <c r="AZ76" s="47"/>
      <c r="BA76" s="48"/>
      <c r="BB76" s="46">
        <v>9</v>
      </c>
      <c r="BC76" s="47"/>
      <c r="BD76" s="47"/>
      <c r="BE76" s="47"/>
      <c r="BF76" s="48"/>
      <c r="BG76" s="46">
        <v>10</v>
      </c>
      <c r="BH76" s="47"/>
      <c r="BI76" s="47"/>
      <c r="BJ76" s="47"/>
      <c r="BK76" s="48"/>
    </row>
    <row r="77" spans="1:79" s="26" customFormat="1" ht="15" hidden="1" customHeight="1" x14ac:dyDescent="0.25">
      <c r="A77" s="46" t="s">
        <v>64</v>
      </c>
      <c r="B77" s="47"/>
      <c r="C77" s="47"/>
      <c r="D77" s="47"/>
      <c r="E77" s="48"/>
      <c r="F77" s="46" t="s">
        <v>57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8"/>
      <c r="X77" s="46" t="s">
        <v>60</v>
      </c>
      <c r="Y77" s="47"/>
      <c r="Z77" s="47"/>
      <c r="AA77" s="47"/>
      <c r="AB77" s="48"/>
      <c r="AC77" s="46" t="s">
        <v>61</v>
      </c>
      <c r="AD77" s="47"/>
      <c r="AE77" s="47"/>
      <c r="AF77" s="47"/>
      <c r="AG77" s="48"/>
      <c r="AH77" s="46" t="s">
        <v>94</v>
      </c>
      <c r="AI77" s="47"/>
      <c r="AJ77" s="47"/>
      <c r="AK77" s="47"/>
      <c r="AL77" s="48"/>
      <c r="AM77" s="109" t="s">
        <v>171</v>
      </c>
      <c r="AN77" s="110"/>
      <c r="AO77" s="110"/>
      <c r="AP77" s="110"/>
      <c r="AQ77" s="111"/>
      <c r="AR77" s="46" t="s">
        <v>62</v>
      </c>
      <c r="AS77" s="47"/>
      <c r="AT77" s="47"/>
      <c r="AU77" s="47"/>
      <c r="AV77" s="48"/>
      <c r="AW77" s="46" t="s">
        <v>63</v>
      </c>
      <c r="AX77" s="47"/>
      <c r="AY77" s="47"/>
      <c r="AZ77" s="47"/>
      <c r="BA77" s="48"/>
      <c r="BB77" s="46" t="s">
        <v>95</v>
      </c>
      <c r="BC77" s="47"/>
      <c r="BD77" s="47"/>
      <c r="BE77" s="47"/>
      <c r="BF77" s="48"/>
      <c r="BG77" s="109" t="s">
        <v>171</v>
      </c>
      <c r="BH77" s="110"/>
      <c r="BI77" s="110"/>
      <c r="BJ77" s="110"/>
      <c r="BK77" s="111"/>
      <c r="CA77" s="26" t="s">
        <v>31</v>
      </c>
    </row>
    <row r="78" spans="1:79" s="28" customFormat="1" ht="12.75" customHeight="1" x14ac:dyDescent="0.25">
      <c r="A78" s="112"/>
      <c r="B78" s="113"/>
      <c r="C78" s="113"/>
      <c r="D78" s="113"/>
      <c r="E78" s="114"/>
      <c r="F78" s="112" t="s">
        <v>147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4"/>
      <c r="X78" s="115"/>
      <c r="Y78" s="116"/>
      <c r="Z78" s="116"/>
      <c r="AA78" s="116"/>
      <c r="AB78" s="117"/>
      <c r="AC78" s="115"/>
      <c r="AD78" s="116"/>
      <c r="AE78" s="116"/>
      <c r="AF78" s="116"/>
      <c r="AG78" s="117"/>
      <c r="AH78" s="118"/>
      <c r="AI78" s="118"/>
      <c r="AJ78" s="118"/>
      <c r="AK78" s="118"/>
      <c r="AL78" s="118"/>
      <c r="AM78" s="118">
        <f>IF(ISNUMBER(X78),X78,0)+IF(ISNUMBER(AC78),AC78,0)</f>
        <v>0</v>
      </c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>
        <f>IF(ISNUMBER(AR78),AR78,0)+IF(ISNUMBER(AW78),AW78,0)</f>
        <v>0</v>
      </c>
      <c r="BH78" s="118"/>
      <c r="BI78" s="118"/>
      <c r="BJ78" s="118"/>
      <c r="BK78" s="118"/>
      <c r="CA78" s="28" t="s">
        <v>32</v>
      </c>
    </row>
    <row r="79" spans="1:79" s="18" customFormat="1" ht="13" x14ac:dyDescent="0.3"/>
    <row r="80" spans="1:79" s="18" customFormat="1" ht="13" hidden="1" x14ac:dyDescent="0.3"/>
    <row r="81" spans="1:79" s="18" customFormat="1" ht="14.25" customHeight="1" x14ac:dyDescent="0.3">
      <c r="A81" s="38" t="s">
        <v>120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79" s="18" customFormat="1" ht="14.25" customHeight="1" x14ac:dyDescent="0.3">
      <c r="A82" s="38" t="s">
        <v>207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79" s="18" customFormat="1" ht="15" customHeight="1" x14ac:dyDescent="0.3">
      <c r="A83" s="77" t="s">
        <v>193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</row>
    <row r="84" spans="1:79" s="189" customFormat="1" ht="17.5" customHeight="1" x14ac:dyDescent="0.2">
      <c r="A84" s="182" t="s">
        <v>6</v>
      </c>
      <c r="B84" s="183"/>
      <c r="C84" s="183"/>
      <c r="D84" s="182" t="s">
        <v>121</v>
      </c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4"/>
      <c r="U84" s="185" t="s">
        <v>194</v>
      </c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7"/>
      <c r="AN84" s="185" t="s">
        <v>197</v>
      </c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7"/>
      <c r="BG84" s="188" t="s">
        <v>204</v>
      </c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</row>
    <row r="85" spans="1:79" s="189" customFormat="1" ht="37" customHeight="1" x14ac:dyDescent="0.2">
      <c r="A85" s="190"/>
      <c r="B85" s="191"/>
      <c r="C85" s="191"/>
      <c r="D85" s="190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2"/>
      <c r="U85" s="185" t="s">
        <v>4</v>
      </c>
      <c r="V85" s="186"/>
      <c r="W85" s="186"/>
      <c r="X85" s="186"/>
      <c r="Y85" s="187"/>
      <c r="Z85" s="185" t="s">
        <v>3</v>
      </c>
      <c r="AA85" s="186"/>
      <c r="AB85" s="186"/>
      <c r="AC85" s="186"/>
      <c r="AD85" s="187"/>
      <c r="AE85" s="185" t="s">
        <v>116</v>
      </c>
      <c r="AF85" s="186"/>
      <c r="AG85" s="186"/>
      <c r="AH85" s="187"/>
      <c r="AI85" s="185" t="s">
        <v>5</v>
      </c>
      <c r="AJ85" s="186"/>
      <c r="AK85" s="186"/>
      <c r="AL85" s="186"/>
      <c r="AM85" s="187"/>
      <c r="AN85" s="185" t="s">
        <v>4</v>
      </c>
      <c r="AO85" s="186"/>
      <c r="AP85" s="186"/>
      <c r="AQ85" s="186"/>
      <c r="AR85" s="187"/>
      <c r="AS85" s="185" t="s">
        <v>3</v>
      </c>
      <c r="AT85" s="186"/>
      <c r="AU85" s="186"/>
      <c r="AV85" s="186"/>
      <c r="AW85" s="187"/>
      <c r="AX85" s="185" t="s">
        <v>116</v>
      </c>
      <c r="AY85" s="186"/>
      <c r="AZ85" s="186"/>
      <c r="BA85" s="187"/>
      <c r="BB85" s="185" t="s">
        <v>96</v>
      </c>
      <c r="BC85" s="186"/>
      <c r="BD85" s="186"/>
      <c r="BE85" s="186"/>
      <c r="BF85" s="187"/>
      <c r="BG85" s="185" t="s">
        <v>4</v>
      </c>
      <c r="BH85" s="186"/>
      <c r="BI85" s="186"/>
      <c r="BJ85" s="186"/>
      <c r="BK85" s="187"/>
      <c r="BL85" s="188" t="s">
        <v>3</v>
      </c>
      <c r="BM85" s="188"/>
      <c r="BN85" s="188"/>
      <c r="BO85" s="188"/>
      <c r="BP85" s="188"/>
      <c r="BQ85" s="188" t="s">
        <v>116</v>
      </c>
      <c r="BR85" s="188"/>
      <c r="BS85" s="188"/>
      <c r="BT85" s="188"/>
      <c r="BU85" s="185" t="s">
        <v>97</v>
      </c>
      <c r="BV85" s="186"/>
      <c r="BW85" s="186"/>
      <c r="BX85" s="186"/>
      <c r="BY85" s="187"/>
    </row>
    <row r="86" spans="1:79" s="25" customFormat="1" ht="15" customHeight="1" x14ac:dyDescent="0.25">
      <c r="A86" s="49">
        <v>1</v>
      </c>
      <c r="B86" s="50"/>
      <c r="C86" s="50"/>
      <c r="D86" s="49">
        <v>2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1"/>
      <c r="U86" s="49">
        <v>3</v>
      </c>
      <c r="V86" s="50"/>
      <c r="W86" s="50"/>
      <c r="X86" s="50"/>
      <c r="Y86" s="51"/>
      <c r="Z86" s="49">
        <v>4</v>
      </c>
      <c r="AA86" s="50"/>
      <c r="AB86" s="50"/>
      <c r="AC86" s="50"/>
      <c r="AD86" s="51"/>
      <c r="AE86" s="49">
        <v>5</v>
      </c>
      <c r="AF86" s="50"/>
      <c r="AG86" s="50"/>
      <c r="AH86" s="51"/>
      <c r="AI86" s="49">
        <v>6</v>
      </c>
      <c r="AJ86" s="50"/>
      <c r="AK86" s="50"/>
      <c r="AL86" s="50"/>
      <c r="AM86" s="51"/>
      <c r="AN86" s="49">
        <v>7</v>
      </c>
      <c r="AO86" s="50"/>
      <c r="AP86" s="50"/>
      <c r="AQ86" s="50"/>
      <c r="AR86" s="51"/>
      <c r="AS86" s="49">
        <v>8</v>
      </c>
      <c r="AT86" s="50"/>
      <c r="AU86" s="50"/>
      <c r="AV86" s="50"/>
      <c r="AW86" s="51"/>
      <c r="AX86" s="82">
        <v>9</v>
      </c>
      <c r="AY86" s="82"/>
      <c r="AZ86" s="82"/>
      <c r="BA86" s="82"/>
      <c r="BB86" s="49">
        <v>10</v>
      </c>
      <c r="BC86" s="50"/>
      <c r="BD86" s="50"/>
      <c r="BE86" s="50"/>
      <c r="BF86" s="51"/>
      <c r="BG86" s="49">
        <v>11</v>
      </c>
      <c r="BH86" s="50"/>
      <c r="BI86" s="50"/>
      <c r="BJ86" s="50"/>
      <c r="BK86" s="51"/>
      <c r="BL86" s="82">
        <v>12</v>
      </c>
      <c r="BM86" s="82"/>
      <c r="BN86" s="82"/>
      <c r="BO86" s="82"/>
      <c r="BP86" s="82"/>
      <c r="BQ86" s="49">
        <v>13</v>
      </c>
      <c r="BR86" s="50"/>
      <c r="BS86" s="50"/>
      <c r="BT86" s="51"/>
      <c r="BU86" s="49">
        <v>14</v>
      </c>
      <c r="BV86" s="50"/>
      <c r="BW86" s="50"/>
      <c r="BX86" s="50"/>
      <c r="BY86" s="51"/>
    </row>
    <row r="87" spans="1:79" s="18" customFormat="1" ht="14.25" hidden="1" customHeight="1" x14ac:dyDescent="0.3">
      <c r="A87" s="64" t="s">
        <v>69</v>
      </c>
      <c r="B87" s="65"/>
      <c r="C87" s="65"/>
      <c r="D87" s="64" t="s">
        <v>57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  <c r="U87" s="81" t="s">
        <v>65</v>
      </c>
      <c r="V87" s="81"/>
      <c r="W87" s="81"/>
      <c r="X87" s="81"/>
      <c r="Y87" s="81"/>
      <c r="Z87" s="81" t="s">
        <v>66</v>
      </c>
      <c r="AA87" s="81"/>
      <c r="AB87" s="81"/>
      <c r="AC87" s="81"/>
      <c r="AD87" s="81"/>
      <c r="AE87" s="81" t="s">
        <v>91</v>
      </c>
      <c r="AF87" s="81"/>
      <c r="AG87" s="81"/>
      <c r="AH87" s="81"/>
      <c r="AI87" s="119" t="s">
        <v>170</v>
      </c>
      <c r="AJ87" s="119"/>
      <c r="AK87" s="119"/>
      <c r="AL87" s="119"/>
      <c r="AM87" s="119"/>
      <c r="AN87" s="81" t="s">
        <v>67</v>
      </c>
      <c r="AO87" s="81"/>
      <c r="AP87" s="81"/>
      <c r="AQ87" s="81"/>
      <c r="AR87" s="81"/>
      <c r="AS87" s="81" t="s">
        <v>68</v>
      </c>
      <c r="AT87" s="81"/>
      <c r="AU87" s="81"/>
      <c r="AV87" s="81"/>
      <c r="AW87" s="81"/>
      <c r="AX87" s="81" t="s">
        <v>92</v>
      </c>
      <c r="AY87" s="81"/>
      <c r="AZ87" s="81"/>
      <c r="BA87" s="81"/>
      <c r="BB87" s="119" t="s">
        <v>170</v>
      </c>
      <c r="BC87" s="119"/>
      <c r="BD87" s="119"/>
      <c r="BE87" s="119"/>
      <c r="BF87" s="119"/>
      <c r="BG87" s="81" t="s">
        <v>58</v>
      </c>
      <c r="BH87" s="81"/>
      <c r="BI87" s="81"/>
      <c r="BJ87" s="81"/>
      <c r="BK87" s="81"/>
      <c r="BL87" s="81" t="s">
        <v>59</v>
      </c>
      <c r="BM87" s="81"/>
      <c r="BN87" s="81"/>
      <c r="BO87" s="81"/>
      <c r="BP87" s="81"/>
      <c r="BQ87" s="81" t="s">
        <v>93</v>
      </c>
      <c r="BR87" s="81"/>
      <c r="BS87" s="81"/>
      <c r="BT87" s="81"/>
      <c r="BU87" s="119" t="s">
        <v>170</v>
      </c>
      <c r="BV87" s="119"/>
      <c r="BW87" s="119"/>
      <c r="BX87" s="119"/>
      <c r="BY87" s="119"/>
      <c r="CA87" s="18" t="s">
        <v>33</v>
      </c>
    </row>
    <row r="88" spans="1:79" s="19" customFormat="1" ht="12.75" hidden="1" customHeight="1" x14ac:dyDescent="0.25">
      <c r="A88" s="64">
        <v>1</v>
      </c>
      <c r="B88" s="65"/>
      <c r="C88" s="65"/>
      <c r="D88" s="67" t="s">
        <v>236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9"/>
      <c r="U88" s="71">
        <v>0</v>
      </c>
      <c r="V88" s="72"/>
      <c r="W88" s="72"/>
      <c r="X88" s="72"/>
      <c r="Y88" s="73"/>
      <c r="Z88" s="71">
        <v>0</v>
      </c>
      <c r="AA88" s="72"/>
      <c r="AB88" s="72"/>
      <c r="AC88" s="72"/>
      <c r="AD88" s="73"/>
      <c r="AE88" s="71">
        <v>0</v>
      </c>
      <c r="AF88" s="72"/>
      <c r="AG88" s="72"/>
      <c r="AH88" s="73"/>
      <c r="AI88" s="71">
        <f>IF(ISNUMBER(U88),U88,0)+IF(ISNUMBER(Z88),Z88,0)</f>
        <v>0</v>
      </c>
      <c r="AJ88" s="72"/>
      <c r="AK88" s="72"/>
      <c r="AL88" s="72"/>
      <c r="AM88" s="73"/>
      <c r="AN88" s="71">
        <v>0</v>
      </c>
      <c r="AO88" s="72"/>
      <c r="AP88" s="72"/>
      <c r="AQ88" s="72"/>
      <c r="AR88" s="73"/>
      <c r="AS88" s="71">
        <v>0</v>
      </c>
      <c r="AT88" s="72"/>
      <c r="AU88" s="72"/>
      <c r="AV88" s="72"/>
      <c r="AW88" s="73"/>
      <c r="AX88" s="71">
        <v>0</v>
      </c>
      <c r="AY88" s="72"/>
      <c r="AZ88" s="72"/>
      <c r="BA88" s="73"/>
      <c r="BB88" s="71">
        <f>IF(ISNUMBER(AN88),AN88,0)+IF(ISNUMBER(AS88),AS88,0)</f>
        <v>0</v>
      </c>
      <c r="BC88" s="72"/>
      <c r="BD88" s="72"/>
      <c r="BE88" s="72"/>
      <c r="BF88" s="73"/>
      <c r="BG88" s="71">
        <v>0</v>
      </c>
      <c r="BH88" s="72"/>
      <c r="BI88" s="72"/>
      <c r="BJ88" s="72"/>
      <c r="BK88" s="73"/>
      <c r="BL88" s="71">
        <v>0</v>
      </c>
      <c r="BM88" s="72"/>
      <c r="BN88" s="72"/>
      <c r="BO88" s="72"/>
      <c r="BP88" s="73"/>
      <c r="BQ88" s="71">
        <v>0</v>
      </c>
      <c r="BR88" s="72"/>
      <c r="BS88" s="72"/>
      <c r="BT88" s="73"/>
      <c r="BU88" s="71">
        <f>IF(ISNUMBER(BG88),BG88,0)+IF(ISNUMBER(BL88),BL88,0)</f>
        <v>0</v>
      </c>
      <c r="BV88" s="72"/>
      <c r="BW88" s="72"/>
      <c r="BX88" s="72"/>
      <c r="BY88" s="73"/>
      <c r="CA88" s="19" t="s">
        <v>34</v>
      </c>
    </row>
    <row r="89" spans="1:79" s="19" customFormat="1" ht="46.5" customHeight="1" x14ac:dyDescent="0.25">
      <c r="A89" s="64">
        <v>1</v>
      </c>
      <c r="B89" s="65"/>
      <c r="C89" s="65"/>
      <c r="D89" s="67" t="s">
        <v>247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9"/>
      <c r="U89" s="71">
        <v>2098380</v>
      </c>
      <c r="V89" s="72"/>
      <c r="W89" s="72"/>
      <c r="X89" s="72"/>
      <c r="Y89" s="73"/>
      <c r="Z89" s="71">
        <v>0</v>
      </c>
      <c r="AA89" s="72"/>
      <c r="AB89" s="72"/>
      <c r="AC89" s="72"/>
      <c r="AD89" s="73"/>
      <c r="AE89" s="71">
        <v>0</v>
      </c>
      <c r="AF89" s="72"/>
      <c r="AG89" s="72"/>
      <c r="AH89" s="73"/>
      <c r="AI89" s="71">
        <f>IF(ISNUMBER(U89),U89,0)+IF(ISNUMBER(Z89),Z89,0)</f>
        <v>2098380</v>
      </c>
      <c r="AJ89" s="72"/>
      <c r="AK89" s="72"/>
      <c r="AL89" s="72"/>
      <c r="AM89" s="73"/>
      <c r="AN89" s="71">
        <v>3710900</v>
      </c>
      <c r="AO89" s="72"/>
      <c r="AP89" s="72"/>
      <c r="AQ89" s="72"/>
      <c r="AR89" s="73"/>
      <c r="AS89" s="71">
        <v>0</v>
      </c>
      <c r="AT89" s="72"/>
      <c r="AU89" s="72"/>
      <c r="AV89" s="72"/>
      <c r="AW89" s="73"/>
      <c r="AX89" s="71">
        <v>0</v>
      </c>
      <c r="AY89" s="72"/>
      <c r="AZ89" s="72"/>
      <c r="BA89" s="73"/>
      <c r="BB89" s="71">
        <f>IF(ISNUMBER(AN89),AN89,0)+IF(ISNUMBER(AS89),AS89,0)</f>
        <v>3710900</v>
      </c>
      <c r="BC89" s="72"/>
      <c r="BD89" s="72"/>
      <c r="BE89" s="72"/>
      <c r="BF89" s="73"/>
      <c r="BG89" s="71">
        <f>BG51</f>
        <v>5242225</v>
      </c>
      <c r="BH89" s="72"/>
      <c r="BI89" s="72"/>
      <c r="BJ89" s="72"/>
      <c r="BK89" s="73"/>
      <c r="BL89" s="71">
        <v>0</v>
      </c>
      <c r="BM89" s="72"/>
      <c r="BN89" s="72"/>
      <c r="BO89" s="72"/>
      <c r="BP89" s="73"/>
      <c r="BQ89" s="71">
        <v>0</v>
      </c>
      <c r="BR89" s="72"/>
      <c r="BS89" s="72"/>
      <c r="BT89" s="73"/>
      <c r="BU89" s="71">
        <f>IF(ISNUMBER(BG89),BG89,0)+IF(ISNUMBER(BL89),BL89,0)</f>
        <v>5242225</v>
      </c>
      <c r="BV89" s="72"/>
      <c r="BW89" s="72"/>
      <c r="BX89" s="72"/>
      <c r="BY89" s="73"/>
    </row>
    <row r="90" spans="1:79" s="20" customFormat="1" ht="12.75" customHeight="1" x14ac:dyDescent="0.25">
      <c r="A90" s="84"/>
      <c r="B90" s="85"/>
      <c r="C90" s="85"/>
      <c r="D90" s="87" t="s">
        <v>147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9"/>
      <c r="U90" s="78">
        <v>2098380</v>
      </c>
      <c r="V90" s="79"/>
      <c r="W90" s="79"/>
      <c r="X90" s="79"/>
      <c r="Y90" s="80"/>
      <c r="Z90" s="78">
        <v>0</v>
      </c>
      <c r="AA90" s="79"/>
      <c r="AB90" s="79"/>
      <c r="AC90" s="79"/>
      <c r="AD90" s="80"/>
      <c r="AE90" s="78">
        <v>0</v>
      </c>
      <c r="AF90" s="79"/>
      <c r="AG90" s="79"/>
      <c r="AH90" s="80"/>
      <c r="AI90" s="78">
        <f>IF(ISNUMBER(U90),U90,0)+IF(ISNUMBER(Z90),Z90,0)</f>
        <v>2098380</v>
      </c>
      <c r="AJ90" s="79"/>
      <c r="AK90" s="79"/>
      <c r="AL90" s="79"/>
      <c r="AM90" s="80"/>
      <c r="AN90" s="78">
        <v>3710900</v>
      </c>
      <c r="AO90" s="79"/>
      <c r="AP90" s="79"/>
      <c r="AQ90" s="79"/>
      <c r="AR90" s="80"/>
      <c r="AS90" s="78">
        <v>0</v>
      </c>
      <c r="AT90" s="79"/>
      <c r="AU90" s="79"/>
      <c r="AV90" s="79"/>
      <c r="AW90" s="80"/>
      <c r="AX90" s="78">
        <v>0</v>
      </c>
      <c r="AY90" s="79"/>
      <c r="AZ90" s="79"/>
      <c r="BA90" s="80"/>
      <c r="BB90" s="78">
        <f>IF(ISNUMBER(AN90),AN90,0)+IF(ISNUMBER(AS90),AS90,0)</f>
        <v>3710900</v>
      </c>
      <c r="BC90" s="79"/>
      <c r="BD90" s="79"/>
      <c r="BE90" s="79"/>
      <c r="BF90" s="80"/>
      <c r="BG90" s="78">
        <f>BG89</f>
        <v>5242225</v>
      </c>
      <c r="BH90" s="79"/>
      <c r="BI90" s="79"/>
      <c r="BJ90" s="79"/>
      <c r="BK90" s="80"/>
      <c r="BL90" s="78">
        <v>0</v>
      </c>
      <c r="BM90" s="79"/>
      <c r="BN90" s="79"/>
      <c r="BO90" s="79"/>
      <c r="BP90" s="80"/>
      <c r="BQ90" s="78">
        <v>0</v>
      </c>
      <c r="BR90" s="79"/>
      <c r="BS90" s="79"/>
      <c r="BT90" s="80"/>
      <c r="BU90" s="78">
        <f>IF(ISNUMBER(BG90),BG90,0)+IF(ISNUMBER(BL90),BL90,0)</f>
        <v>5242225</v>
      </c>
      <c r="BV90" s="79"/>
      <c r="BW90" s="79"/>
      <c r="BX90" s="79"/>
      <c r="BY90" s="80"/>
    </row>
    <row r="91" spans="1:79" s="18" customFormat="1" ht="13" x14ac:dyDescent="0.3"/>
    <row r="92" spans="1:79" s="18" customFormat="1" ht="14.25" customHeight="1" x14ac:dyDescent="0.3">
      <c r="A92" s="38" t="s">
        <v>223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</row>
    <row r="93" spans="1:79" s="18" customFormat="1" ht="15" customHeight="1" x14ac:dyDescent="0.3">
      <c r="A93" s="120" t="s">
        <v>193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</row>
    <row r="94" spans="1:79" s="26" customFormat="1" ht="19.5" customHeight="1" x14ac:dyDescent="0.25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60" t="s">
        <v>215</v>
      </c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 t="s">
        <v>220</v>
      </c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</row>
    <row r="95" spans="1:79" s="26" customFormat="1" ht="25" customHeight="1" x14ac:dyDescent="0.25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46" t="s">
        <v>4</v>
      </c>
      <c r="V95" s="47"/>
      <c r="W95" s="47"/>
      <c r="X95" s="47"/>
      <c r="Y95" s="48"/>
      <c r="Z95" s="46" t="s">
        <v>3</v>
      </c>
      <c r="AA95" s="47"/>
      <c r="AB95" s="47"/>
      <c r="AC95" s="47"/>
      <c r="AD95" s="48"/>
      <c r="AE95" s="46" t="s">
        <v>116</v>
      </c>
      <c r="AF95" s="47"/>
      <c r="AG95" s="47"/>
      <c r="AH95" s="47"/>
      <c r="AI95" s="48"/>
      <c r="AJ95" s="46" t="s">
        <v>5</v>
      </c>
      <c r="AK95" s="47"/>
      <c r="AL95" s="47"/>
      <c r="AM95" s="47"/>
      <c r="AN95" s="48"/>
      <c r="AO95" s="46" t="s">
        <v>4</v>
      </c>
      <c r="AP95" s="47"/>
      <c r="AQ95" s="47"/>
      <c r="AR95" s="47"/>
      <c r="AS95" s="48"/>
      <c r="AT95" s="46" t="s">
        <v>3</v>
      </c>
      <c r="AU95" s="47"/>
      <c r="AV95" s="47"/>
      <c r="AW95" s="47"/>
      <c r="AX95" s="48"/>
      <c r="AY95" s="46" t="s">
        <v>116</v>
      </c>
      <c r="AZ95" s="47"/>
      <c r="BA95" s="47"/>
      <c r="BB95" s="47"/>
      <c r="BC95" s="48"/>
      <c r="BD95" s="60" t="s">
        <v>96</v>
      </c>
      <c r="BE95" s="60"/>
      <c r="BF95" s="60"/>
      <c r="BG95" s="60"/>
      <c r="BH95" s="60"/>
    </row>
    <row r="96" spans="1:79" s="25" customFormat="1" ht="13.5" customHeight="1" x14ac:dyDescent="0.25">
      <c r="A96" s="49" t="s">
        <v>169</v>
      </c>
      <c r="B96" s="50"/>
      <c r="C96" s="50"/>
      <c r="D96" s="49">
        <v>2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  <c r="U96" s="49">
        <v>3</v>
      </c>
      <c r="V96" s="50"/>
      <c r="W96" s="50"/>
      <c r="X96" s="50"/>
      <c r="Y96" s="51"/>
      <c r="Z96" s="49">
        <v>4</v>
      </c>
      <c r="AA96" s="50"/>
      <c r="AB96" s="50"/>
      <c r="AC96" s="50"/>
      <c r="AD96" s="51"/>
      <c r="AE96" s="49">
        <v>5</v>
      </c>
      <c r="AF96" s="50"/>
      <c r="AG96" s="50"/>
      <c r="AH96" s="50"/>
      <c r="AI96" s="51"/>
      <c r="AJ96" s="49">
        <v>6</v>
      </c>
      <c r="AK96" s="50"/>
      <c r="AL96" s="50"/>
      <c r="AM96" s="50"/>
      <c r="AN96" s="51"/>
      <c r="AO96" s="49">
        <v>7</v>
      </c>
      <c r="AP96" s="50"/>
      <c r="AQ96" s="50"/>
      <c r="AR96" s="50"/>
      <c r="AS96" s="51"/>
      <c r="AT96" s="49">
        <v>8</v>
      </c>
      <c r="AU96" s="50"/>
      <c r="AV96" s="50"/>
      <c r="AW96" s="50"/>
      <c r="AX96" s="51"/>
      <c r="AY96" s="49">
        <v>9</v>
      </c>
      <c r="AZ96" s="50"/>
      <c r="BA96" s="50"/>
      <c r="BB96" s="50"/>
      <c r="BC96" s="51"/>
      <c r="BD96" s="49">
        <v>10</v>
      </c>
      <c r="BE96" s="50"/>
      <c r="BF96" s="50"/>
      <c r="BG96" s="50"/>
      <c r="BH96" s="51"/>
    </row>
    <row r="97" spans="1:79" s="18" customFormat="1" ht="12.75" hidden="1" customHeight="1" x14ac:dyDescent="0.3">
      <c r="A97" s="64" t="s">
        <v>69</v>
      </c>
      <c r="B97" s="65"/>
      <c r="C97" s="65"/>
      <c r="D97" s="64" t="s">
        <v>57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6"/>
      <c r="U97" s="64" t="s">
        <v>60</v>
      </c>
      <c r="V97" s="65"/>
      <c r="W97" s="65"/>
      <c r="X97" s="65"/>
      <c r="Y97" s="66"/>
      <c r="Z97" s="64" t="s">
        <v>61</v>
      </c>
      <c r="AA97" s="65"/>
      <c r="AB97" s="65"/>
      <c r="AC97" s="65"/>
      <c r="AD97" s="66"/>
      <c r="AE97" s="64" t="s">
        <v>94</v>
      </c>
      <c r="AF97" s="65"/>
      <c r="AG97" s="65"/>
      <c r="AH97" s="65"/>
      <c r="AI97" s="66"/>
      <c r="AJ97" s="61" t="s">
        <v>171</v>
      </c>
      <c r="AK97" s="62"/>
      <c r="AL97" s="62"/>
      <c r="AM97" s="62"/>
      <c r="AN97" s="63"/>
      <c r="AO97" s="64" t="s">
        <v>62</v>
      </c>
      <c r="AP97" s="65"/>
      <c r="AQ97" s="65"/>
      <c r="AR97" s="65"/>
      <c r="AS97" s="66"/>
      <c r="AT97" s="64" t="s">
        <v>63</v>
      </c>
      <c r="AU97" s="65"/>
      <c r="AV97" s="65"/>
      <c r="AW97" s="65"/>
      <c r="AX97" s="66"/>
      <c r="AY97" s="64" t="s">
        <v>95</v>
      </c>
      <c r="AZ97" s="65"/>
      <c r="BA97" s="65"/>
      <c r="BB97" s="65"/>
      <c r="BC97" s="66"/>
      <c r="BD97" s="119" t="s">
        <v>171</v>
      </c>
      <c r="BE97" s="119"/>
      <c r="BF97" s="119"/>
      <c r="BG97" s="119"/>
      <c r="BH97" s="119"/>
      <c r="CA97" s="18" t="s">
        <v>35</v>
      </c>
    </row>
    <row r="98" spans="1:79" s="19" customFormat="1" ht="12.75" hidden="1" customHeight="1" x14ac:dyDescent="0.25">
      <c r="A98" s="64">
        <v>1</v>
      </c>
      <c r="B98" s="65"/>
      <c r="C98" s="65"/>
      <c r="D98" s="121" t="s">
        <v>236</v>
      </c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3"/>
      <c r="U98" s="71">
        <v>0</v>
      </c>
      <c r="V98" s="72"/>
      <c r="W98" s="72"/>
      <c r="X98" s="72"/>
      <c r="Y98" s="73"/>
      <c r="Z98" s="71">
        <v>0</v>
      </c>
      <c r="AA98" s="72"/>
      <c r="AB98" s="72"/>
      <c r="AC98" s="72"/>
      <c r="AD98" s="73"/>
      <c r="AE98" s="70">
        <v>0</v>
      </c>
      <c r="AF98" s="70"/>
      <c r="AG98" s="70"/>
      <c r="AH98" s="70"/>
      <c r="AI98" s="70"/>
      <c r="AJ98" s="81">
        <f>IF(ISNUMBER(U98),U98,0)+IF(ISNUMBER(Z98),Z98,0)</f>
        <v>0</v>
      </c>
      <c r="AK98" s="81"/>
      <c r="AL98" s="81"/>
      <c r="AM98" s="81"/>
      <c r="AN98" s="81"/>
      <c r="AO98" s="70">
        <v>0</v>
      </c>
      <c r="AP98" s="70"/>
      <c r="AQ98" s="70"/>
      <c r="AR98" s="70"/>
      <c r="AS98" s="70"/>
      <c r="AT98" s="81">
        <v>0</v>
      </c>
      <c r="AU98" s="81"/>
      <c r="AV98" s="81"/>
      <c r="AW98" s="81"/>
      <c r="AX98" s="81"/>
      <c r="AY98" s="70">
        <v>0</v>
      </c>
      <c r="AZ98" s="70"/>
      <c r="BA98" s="70"/>
      <c r="BB98" s="70"/>
      <c r="BC98" s="70"/>
      <c r="BD98" s="81">
        <f>IF(ISNUMBER(AO98),AO98,0)+IF(ISNUMBER(AT98),AT98,0)</f>
        <v>0</v>
      </c>
      <c r="BE98" s="81"/>
      <c r="BF98" s="81"/>
      <c r="BG98" s="81"/>
      <c r="BH98" s="81"/>
      <c r="CA98" s="19" t="s">
        <v>36</v>
      </c>
    </row>
    <row r="99" spans="1:79" s="19" customFormat="1" ht="45.5" customHeight="1" x14ac:dyDescent="0.25">
      <c r="A99" s="64">
        <v>1</v>
      </c>
      <c r="B99" s="65"/>
      <c r="C99" s="65"/>
      <c r="D99" s="67" t="s">
        <v>247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9"/>
      <c r="U99" s="71">
        <f>X39</f>
        <v>3791300</v>
      </c>
      <c r="V99" s="72"/>
      <c r="W99" s="72"/>
      <c r="X99" s="72"/>
      <c r="Y99" s="73"/>
      <c r="Z99" s="71">
        <v>0</v>
      </c>
      <c r="AA99" s="72"/>
      <c r="AB99" s="72"/>
      <c r="AC99" s="72"/>
      <c r="AD99" s="73"/>
      <c r="AE99" s="70">
        <v>0</v>
      </c>
      <c r="AF99" s="70"/>
      <c r="AG99" s="70"/>
      <c r="AH99" s="70"/>
      <c r="AI99" s="70"/>
      <c r="AJ99" s="81">
        <f>IF(ISNUMBER(U99),U99,0)+IF(ISNUMBER(Z99),Z99,0)</f>
        <v>3791300</v>
      </c>
      <c r="AK99" s="81"/>
      <c r="AL99" s="81"/>
      <c r="AM99" s="81"/>
      <c r="AN99" s="81"/>
      <c r="AO99" s="70">
        <f>AR39</f>
        <v>3791300</v>
      </c>
      <c r="AP99" s="70"/>
      <c r="AQ99" s="70"/>
      <c r="AR99" s="70"/>
      <c r="AS99" s="70"/>
      <c r="AT99" s="81">
        <v>0</v>
      </c>
      <c r="AU99" s="81"/>
      <c r="AV99" s="81"/>
      <c r="AW99" s="81"/>
      <c r="AX99" s="81"/>
      <c r="AY99" s="70">
        <v>0</v>
      </c>
      <c r="AZ99" s="70"/>
      <c r="BA99" s="70"/>
      <c r="BB99" s="70"/>
      <c r="BC99" s="70"/>
      <c r="BD99" s="81">
        <f>IF(ISNUMBER(AO99),AO99,0)+IF(ISNUMBER(AT99),AT99,0)</f>
        <v>3791300</v>
      </c>
      <c r="BE99" s="81"/>
      <c r="BF99" s="81"/>
      <c r="BG99" s="81"/>
      <c r="BH99" s="81"/>
    </row>
    <row r="100" spans="1:79" s="20" customFormat="1" ht="17.5" customHeight="1" x14ac:dyDescent="0.25">
      <c r="A100" s="84"/>
      <c r="B100" s="85"/>
      <c r="C100" s="85"/>
      <c r="D100" s="87" t="s">
        <v>147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9"/>
      <c r="U100" s="78">
        <f>U99</f>
        <v>3791300</v>
      </c>
      <c r="V100" s="79"/>
      <c r="W100" s="79"/>
      <c r="X100" s="79"/>
      <c r="Y100" s="80"/>
      <c r="Z100" s="78">
        <v>0</v>
      </c>
      <c r="AA100" s="79"/>
      <c r="AB100" s="79"/>
      <c r="AC100" s="79"/>
      <c r="AD100" s="80"/>
      <c r="AE100" s="83">
        <v>0</v>
      </c>
      <c r="AF100" s="83"/>
      <c r="AG100" s="83"/>
      <c r="AH100" s="83"/>
      <c r="AI100" s="83"/>
      <c r="AJ100" s="124">
        <f>IF(ISNUMBER(U100),U100,0)+IF(ISNUMBER(Z100),Z100,0)</f>
        <v>3791300</v>
      </c>
      <c r="AK100" s="124"/>
      <c r="AL100" s="124"/>
      <c r="AM100" s="124"/>
      <c r="AN100" s="124"/>
      <c r="AO100" s="83">
        <f>AO99</f>
        <v>3791300</v>
      </c>
      <c r="AP100" s="83"/>
      <c r="AQ100" s="83"/>
      <c r="AR100" s="83"/>
      <c r="AS100" s="83"/>
      <c r="AT100" s="124">
        <v>0</v>
      </c>
      <c r="AU100" s="124"/>
      <c r="AV100" s="124"/>
      <c r="AW100" s="124"/>
      <c r="AX100" s="124"/>
      <c r="AY100" s="83">
        <v>0</v>
      </c>
      <c r="AZ100" s="83"/>
      <c r="BA100" s="83"/>
      <c r="BB100" s="83"/>
      <c r="BC100" s="83"/>
      <c r="BD100" s="124">
        <f>IF(ISNUMBER(AO100),AO100,0)+IF(ISNUMBER(AT100),AT100,0)</f>
        <v>3791300</v>
      </c>
      <c r="BE100" s="124"/>
      <c r="BF100" s="124"/>
      <c r="BG100" s="124"/>
      <c r="BH100" s="124"/>
    </row>
    <row r="101" spans="1:79" s="19" customFormat="1" ht="12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</row>
    <row r="102" spans="1:79" s="18" customFormat="1" ht="13" hidden="1" x14ac:dyDescent="0.3"/>
    <row r="103" spans="1:79" s="18" customFormat="1" ht="14.25" customHeight="1" x14ac:dyDescent="0.3">
      <c r="A103" s="38" t="s">
        <v>152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</row>
    <row r="104" spans="1:79" s="18" customFormat="1" ht="14.25" customHeight="1" x14ac:dyDescent="0.3">
      <c r="A104" s="38" t="s">
        <v>208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</row>
    <row r="105" spans="1:79" s="26" customFormat="1" ht="23.15" customHeight="1" x14ac:dyDescent="0.25">
      <c r="A105" s="54" t="s">
        <v>6</v>
      </c>
      <c r="B105" s="55"/>
      <c r="C105" s="55"/>
      <c r="D105" s="60" t="s">
        <v>9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 t="s">
        <v>8</v>
      </c>
      <c r="R105" s="60"/>
      <c r="S105" s="60"/>
      <c r="T105" s="60"/>
      <c r="U105" s="60"/>
      <c r="V105" s="60" t="s">
        <v>7</v>
      </c>
      <c r="W105" s="60"/>
      <c r="X105" s="60"/>
      <c r="Y105" s="60"/>
      <c r="Z105" s="60"/>
      <c r="AA105" s="60"/>
      <c r="AB105" s="60"/>
      <c r="AC105" s="60"/>
      <c r="AD105" s="60"/>
      <c r="AE105" s="60"/>
      <c r="AF105" s="46" t="s">
        <v>194</v>
      </c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8"/>
      <c r="AU105" s="46" t="s">
        <v>197</v>
      </c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8"/>
      <c r="BJ105" s="46" t="s">
        <v>204</v>
      </c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8"/>
    </row>
    <row r="106" spans="1:79" s="26" customFormat="1" ht="25" customHeight="1" x14ac:dyDescent="0.25">
      <c r="A106" s="57"/>
      <c r="B106" s="58"/>
      <c r="C106" s="58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 t="s">
        <v>4</v>
      </c>
      <c r="AG106" s="60"/>
      <c r="AH106" s="60"/>
      <c r="AI106" s="60"/>
      <c r="AJ106" s="60"/>
      <c r="AK106" s="60" t="s">
        <v>3</v>
      </c>
      <c r="AL106" s="60"/>
      <c r="AM106" s="60"/>
      <c r="AN106" s="60"/>
      <c r="AO106" s="60"/>
      <c r="AP106" s="60" t="s">
        <v>123</v>
      </c>
      <c r="AQ106" s="60"/>
      <c r="AR106" s="60"/>
      <c r="AS106" s="60"/>
      <c r="AT106" s="60"/>
      <c r="AU106" s="60" t="s">
        <v>4</v>
      </c>
      <c r="AV106" s="60"/>
      <c r="AW106" s="60"/>
      <c r="AX106" s="60"/>
      <c r="AY106" s="60"/>
      <c r="AZ106" s="60" t="s">
        <v>3</v>
      </c>
      <c r="BA106" s="60"/>
      <c r="BB106" s="60"/>
      <c r="BC106" s="60"/>
      <c r="BD106" s="60"/>
      <c r="BE106" s="60" t="s">
        <v>90</v>
      </c>
      <c r="BF106" s="60"/>
      <c r="BG106" s="60"/>
      <c r="BH106" s="60"/>
      <c r="BI106" s="60"/>
      <c r="BJ106" s="60" t="s">
        <v>4</v>
      </c>
      <c r="BK106" s="60"/>
      <c r="BL106" s="60"/>
      <c r="BM106" s="60"/>
      <c r="BN106" s="60"/>
      <c r="BO106" s="60" t="s">
        <v>3</v>
      </c>
      <c r="BP106" s="60"/>
      <c r="BQ106" s="60"/>
      <c r="BR106" s="60"/>
      <c r="BS106" s="60"/>
      <c r="BT106" s="60" t="s">
        <v>97</v>
      </c>
      <c r="BU106" s="60"/>
      <c r="BV106" s="60"/>
      <c r="BW106" s="60"/>
      <c r="BX106" s="60"/>
    </row>
    <row r="107" spans="1:79" s="25" customFormat="1" ht="15" customHeight="1" x14ac:dyDescent="0.25">
      <c r="A107" s="49">
        <v>1</v>
      </c>
      <c r="B107" s="50"/>
      <c r="C107" s="50"/>
      <c r="D107" s="82">
        <v>2</v>
      </c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>
        <v>3</v>
      </c>
      <c r="R107" s="82"/>
      <c r="S107" s="82"/>
      <c r="T107" s="82"/>
      <c r="U107" s="82"/>
      <c r="V107" s="82">
        <v>4</v>
      </c>
      <c r="W107" s="82"/>
      <c r="X107" s="82"/>
      <c r="Y107" s="82"/>
      <c r="Z107" s="82"/>
      <c r="AA107" s="82"/>
      <c r="AB107" s="82"/>
      <c r="AC107" s="82"/>
      <c r="AD107" s="82"/>
      <c r="AE107" s="82"/>
      <c r="AF107" s="82">
        <v>5</v>
      </c>
      <c r="AG107" s="82"/>
      <c r="AH107" s="82"/>
      <c r="AI107" s="82"/>
      <c r="AJ107" s="82"/>
      <c r="AK107" s="82">
        <v>6</v>
      </c>
      <c r="AL107" s="82"/>
      <c r="AM107" s="82"/>
      <c r="AN107" s="82"/>
      <c r="AO107" s="82"/>
      <c r="AP107" s="82">
        <v>7</v>
      </c>
      <c r="AQ107" s="82"/>
      <c r="AR107" s="82"/>
      <c r="AS107" s="82"/>
      <c r="AT107" s="82"/>
      <c r="AU107" s="82">
        <v>8</v>
      </c>
      <c r="AV107" s="82"/>
      <c r="AW107" s="82"/>
      <c r="AX107" s="82"/>
      <c r="AY107" s="82"/>
      <c r="AZ107" s="82">
        <v>9</v>
      </c>
      <c r="BA107" s="82"/>
      <c r="BB107" s="82"/>
      <c r="BC107" s="82"/>
      <c r="BD107" s="82"/>
      <c r="BE107" s="82">
        <v>10</v>
      </c>
      <c r="BF107" s="82"/>
      <c r="BG107" s="82"/>
      <c r="BH107" s="82"/>
      <c r="BI107" s="82"/>
      <c r="BJ107" s="82">
        <v>11</v>
      </c>
      <c r="BK107" s="82"/>
      <c r="BL107" s="82"/>
      <c r="BM107" s="82"/>
      <c r="BN107" s="82"/>
      <c r="BO107" s="82">
        <v>12</v>
      </c>
      <c r="BP107" s="82"/>
      <c r="BQ107" s="82"/>
      <c r="BR107" s="82"/>
      <c r="BS107" s="82"/>
      <c r="BT107" s="82">
        <v>13</v>
      </c>
      <c r="BU107" s="82"/>
      <c r="BV107" s="82"/>
      <c r="BW107" s="82"/>
      <c r="BX107" s="82"/>
    </row>
    <row r="108" spans="1:79" s="18" customFormat="1" ht="10.5" hidden="1" customHeight="1" x14ac:dyDescent="0.3">
      <c r="A108" s="64" t="s">
        <v>154</v>
      </c>
      <c r="B108" s="65"/>
      <c r="C108" s="65"/>
      <c r="D108" s="125" t="s">
        <v>57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 t="s">
        <v>70</v>
      </c>
      <c r="R108" s="125"/>
      <c r="S108" s="125"/>
      <c r="T108" s="125"/>
      <c r="U108" s="125"/>
      <c r="V108" s="125" t="s">
        <v>71</v>
      </c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81" t="s">
        <v>111</v>
      </c>
      <c r="AG108" s="81"/>
      <c r="AH108" s="81"/>
      <c r="AI108" s="81"/>
      <c r="AJ108" s="81"/>
      <c r="AK108" s="126" t="s">
        <v>112</v>
      </c>
      <c r="AL108" s="126"/>
      <c r="AM108" s="126"/>
      <c r="AN108" s="126"/>
      <c r="AO108" s="126"/>
      <c r="AP108" s="119" t="s">
        <v>175</v>
      </c>
      <c r="AQ108" s="119"/>
      <c r="AR108" s="119"/>
      <c r="AS108" s="119"/>
      <c r="AT108" s="119"/>
      <c r="AU108" s="81" t="s">
        <v>113</v>
      </c>
      <c r="AV108" s="81"/>
      <c r="AW108" s="81"/>
      <c r="AX108" s="81"/>
      <c r="AY108" s="81"/>
      <c r="AZ108" s="126" t="s">
        <v>114</v>
      </c>
      <c r="BA108" s="126"/>
      <c r="BB108" s="126"/>
      <c r="BC108" s="126"/>
      <c r="BD108" s="126"/>
      <c r="BE108" s="119" t="s">
        <v>175</v>
      </c>
      <c r="BF108" s="119"/>
      <c r="BG108" s="119"/>
      <c r="BH108" s="119"/>
      <c r="BI108" s="119"/>
      <c r="BJ108" s="81" t="s">
        <v>105</v>
      </c>
      <c r="BK108" s="81"/>
      <c r="BL108" s="81"/>
      <c r="BM108" s="81"/>
      <c r="BN108" s="81"/>
      <c r="BO108" s="126" t="s">
        <v>106</v>
      </c>
      <c r="BP108" s="126"/>
      <c r="BQ108" s="126"/>
      <c r="BR108" s="126"/>
      <c r="BS108" s="126"/>
      <c r="BT108" s="119" t="s">
        <v>175</v>
      </c>
      <c r="BU108" s="119"/>
      <c r="BV108" s="119"/>
      <c r="BW108" s="119"/>
      <c r="BX108" s="119"/>
      <c r="CA108" s="18" t="s">
        <v>37</v>
      </c>
    </row>
    <row r="109" spans="1:79" s="20" customFormat="1" ht="15" customHeight="1" x14ac:dyDescent="0.25">
      <c r="A109" s="84">
        <v>0</v>
      </c>
      <c r="B109" s="85"/>
      <c r="C109" s="85"/>
      <c r="D109" s="128" t="s">
        <v>174</v>
      </c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CA109" s="20" t="s">
        <v>38</v>
      </c>
    </row>
    <row r="110" spans="1:79" s="20" customFormat="1" ht="15" customHeight="1" x14ac:dyDescent="0.25">
      <c r="A110" s="84"/>
      <c r="B110" s="85"/>
      <c r="C110" s="86"/>
      <c r="D110" s="131" t="s">
        <v>249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3"/>
      <c r="Q110" s="46" t="s">
        <v>250</v>
      </c>
      <c r="R110" s="47"/>
      <c r="S110" s="47"/>
      <c r="T110" s="47"/>
      <c r="U110" s="48"/>
      <c r="V110" s="46" t="s">
        <v>251</v>
      </c>
      <c r="W110" s="47"/>
      <c r="X110" s="47"/>
      <c r="Y110" s="47"/>
      <c r="Z110" s="47"/>
      <c r="AA110" s="47"/>
      <c r="AB110" s="47"/>
      <c r="AC110" s="47"/>
      <c r="AD110" s="47"/>
      <c r="AE110" s="48"/>
      <c r="AF110" s="74">
        <v>1</v>
      </c>
      <c r="AG110" s="75"/>
      <c r="AH110" s="75"/>
      <c r="AI110" s="75"/>
      <c r="AJ110" s="76"/>
      <c r="AK110" s="74">
        <v>0</v>
      </c>
      <c r="AL110" s="75"/>
      <c r="AM110" s="75"/>
      <c r="AN110" s="75"/>
      <c r="AO110" s="76"/>
      <c r="AP110" s="74">
        <v>1</v>
      </c>
      <c r="AQ110" s="75"/>
      <c r="AR110" s="75"/>
      <c r="AS110" s="75"/>
      <c r="AT110" s="76"/>
      <c r="AU110" s="74">
        <v>0</v>
      </c>
      <c r="AV110" s="75"/>
      <c r="AW110" s="75"/>
      <c r="AX110" s="75"/>
      <c r="AY110" s="76"/>
      <c r="AZ110" s="74">
        <v>0</v>
      </c>
      <c r="BA110" s="75"/>
      <c r="BB110" s="75"/>
      <c r="BC110" s="75"/>
      <c r="BD110" s="76"/>
      <c r="BE110" s="74">
        <v>0</v>
      </c>
      <c r="BF110" s="75"/>
      <c r="BG110" s="75"/>
      <c r="BH110" s="75"/>
      <c r="BI110" s="76"/>
      <c r="BJ110" s="173"/>
      <c r="BK110" s="174"/>
      <c r="BL110" s="174"/>
      <c r="BM110" s="174"/>
      <c r="BN110" s="175"/>
      <c r="BO110" s="173"/>
      <c r="BP110" s="174"/>
      <c r="BQ110" s="174"/>
      <c r="BR110" s="174"/>
      <c r="BS110" s="175"/>
      <c r="BT110" s="173"/>
      <c r="BU110" s="174"/>
      <c r="BV110" s="174"/>
      <c r="BW110" s="174"/>
      <c r="BX110" s="175"/>
    </row>
    <row r="111" spans="1:79" s="19" customFormat="1" ht="39.5" customHeight="1" x14ac:dyDescent="0.25">
      <c r="A111" s="64">
        <v>0</v>
      </c>
      <c r="B111" s="65"/>
      <c r="C111" s="65"/>
      <c r="D111" s="131" t="s">
        <v>252</v>
      </c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3"/>
      <c r="Q111" s="60" t="s">
        <v>253</v>
      </c>
      <c r="R111" s="60"/>
      <c r="S111" s="60"/>
      <c r="T111" s="60"/>
      <c r="U111" s="60"/>
      <c r="V111" s="46" t="s">
        <v>233</v>
      </c>
      <c r="W111" s="47"/>
      <c r="X111" s="47"/>
      <c r="Y111" s="47"/>
      <c r="Z111" s="47"/>
      <c r="AA111" s="47"/>
      <c r="AB111" s="47"/>
      <c r="AC111" s="47"/>
      <c r="AD111" s="47"/>
      <c r="AE111" s="48"/>
      <c r="AF111" s="70">
        <v>1148100</v>
      </c>
      <c r="AG111" s="70"/>
      <c r="AH111" s="70"/>
      <c r="AI111" s="70"/>
      <c r="AJ111" s="70"/>
      <c r="AK111" s="70">
        <v>0</v>
      </c>
      <c r="AL111" s="70"/>
      <c r="AM111" s="70"/>
      <c r="AN111" s="70"/>
      <c r="AO111" s="70"/>
      <c r="AP111" s="70">
        <v>1148100</v>
      </c>
      <c r="AQ111" s="70"/>
      <c r="AR111" s="70"/>
      <c r="AS111" s="70"/>
      <c r="AT111" s="70"/>
      <c r="AU111" s="70">
        <v>1865700</v>
      </c>
      <c r="AV111" s="70"/>
      <c r="AW111" s="70"/>
      <c r="AX111" s="70"/>
      <c r="AY111" s="70"/>
      <c r="AZ111" s="70">
        <v>0</v>
      </c>
      <c r="BA111" s="70"/>
      <c r="BB111" s="70"/>
      <c r="BC111" s="70"/>
      <c r="BD111" s="70"/>
      <c r="BE111" s="70">
        <v>1865700</v>
      </c>
      <c r="BF111" s="70"/>
      <c r="BG111" s="70"/>
      <c r="BH111" s="70"/>
      <c r="BI111" s="70"/>
      <c r="BJ111" s="70">
        <v>2449425</v>
      </c>
      <c r="BK111" s="70"/>
      <c r="BL111" s="70"/>
      <c r="BM111" s="70"/>
      <c r="BN111" s="70"/>
      <c r="BO111" s="70">
        <v>0</v>
      </c>
      <c r="BP111" s="70"/>
      <c r="BQ111" s="70"/>
      <c r="BR111" s="70"/>
      <c r="BS111" s="70"/>
      <c r="BT111" s="70">
        <f>BJ111</f>
        <v>2449425</v>
      </c>
      <c r="BU111" s="70"/>
      <c r="BV111" s="70"/>
      <c r="BW111" s="70"/>
      <c r="BX111" s="70"/>
    </row>
    <row r="112" spans="1:79" s="19" customFormat="1" ht="28" customHeight="1" x14ac:dyDescent="0.25">
      <c r="A112" s="64">
        <v>0</v>
      </c>
      <c r="B112" s="65"/>
      <c r="C112" s="65"/>
      <c r="D112" s="131" t="s">
        <v>254</v>
      </c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3"/>
      <c r="Q112" s="60" t="s">
        <v>253</v>
      </c>
      <c r="R112" s="60"/>
      <c r="S112" s="60"/>
      <c r="T112" s="60"/>
      <c r="U112" s="60"/>
      <c r="V112" s="46" t="s">
        <v>233</v>
      </c>
      <c r="W112" s="47"/>
      <c r="X112" s="47"/>
      <c r="Y112" s="47"/>
      <c r="Z112" s="47"/>
      <c r="AA112" s="47"/>
      <c r="AB112" s="47"/>
      <c r="AC112" s="47"/>
      <c r="AD112" s="47"/>
      <c r="AE112" s="48"/>
      <c r="AF112" s="70">
        <v>561780</v>
      </c>
      <c r="AG112" s="70"/>
      <c r="AH112" s="70"/>
      <c r="AI112" s="70"/>
      <c r="AJ112" s="70"/>
      <c r="AK112" s="70">
        <v>0</v>
      </c>
      <c r="AL112" s="70"/>
      <c r="AM112" s="70"/>
      <c r="AN112" s="70"/>
      <c r="AO112" s="70"/>
      <c r="AP112" s="70">
        <v>561780</v>
      </c>
      <c r="AQ112" s="70"/>
      <c r="AR112" s="70"/>
      <c r="AS112" s="70"/>
      <c r="AT112" s="70"/>
      <c r="AU112" s="70">
        <v>1125600</v>
      </c>
      <c r="AV112" s="70"/>
      <c r="AW112" s="70"/>
      <c r="AX112" s="70"/>
      <c r="AY112" s="70"/>
      <c r="AZ112" s="70">
        <v>0</v>
      </c>
      <c r="BA112" s="70"/>
      <c r="BB112" s="70"/>
      <c r="BC112" s="70"/>
      <c r="BD112" s="70"/>
      <c r="BE112" s="70">
        <f>AU112</f>
        <v>1125600</v>
      </c>
      <c r="BF112" s="70"/>
      <c r="BG112" s="70"/>
      <c r="BH112" s="70"/>
      <c r="BI112" s="70"/>
      <c r="BJ112" s="70">
        <v>1492800</v>
      </c>
      <c r="BK112" s="70"/>
      <c r="BL112" s="70"/>
      <c r="BM112" s="70"/>
      <c r="BN112" s="70"/>
      <c r="BO112" s="70">
        <v>0</v>
      </c>
      <c r="BP112" s="70"/>
      <c r="BQ112" s="70"/>
      <c r="BR112" s="70"/>
      <c r="BS112" s="70"/>
      <c r="BT112" s="70">
        <f>BJ112</f>
        <v>1492800</v>
      </c>
      <c r="BU112" s="70"/>
      <c r="BV112" s="70"/>
      <c r="BW112" s="70"/>
      <c r="BX112" s="70"/>
    </row>
    <row r="113" spans="1:76" s="19" customFormat="1" ht="28" customHeight="1" x14ac:dyDescent="0.25">
      <c r="A113" s="64">
        <v>0</v>
      </c>
      <c r="B113" s="65"/>
      <c r="C113" s="65"/>
      <c r="D113" s="131" t="s">
        <v>263</v>
      </c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3"/>
      <c r="Q113" s="60" t="s">
        <v>253</v>
      </c>
      <c r="R113" s="60"/>
      <c r="S113" s="60"/>
      <c r="T113" s="60"/>
      <c r="U113" s="60"/>
      <c r="V113" s="46" t="s">
        <v>233</v>
      </c>
      <c r="W113" s="47"/>
      <c r="X113" s="47"/>
      <c r="Y113" s="47"/>
      <c r="Z113" s="47"/>
      <c r="AA113" s="47"/>
      <c r="AB113" s="47"/>
      <c r="AC113" s="47"/>
      <c r="AD113" s="47"/>
      <c r="AE113" s="48"/>
      <c r="AF113" s="70">
        <v>0</v>
      </c>
      <c r="AG113" s="70"/>
      <c r="AH113" s="70"/>
      <c r="AI113" s="70"/>
      <c r="AJ113" s="70"/>
      <c r="AK113" s="70">
        <v>0</v>
      </c>
      <c r="AL113" s="70"/>
      <c r="AM113" s="70"/>
      <c r="AN113" s="70"/>
      <c r="AO113" s="70"/>
      <c r="AP113" s="70">
        <v>0</v>
      </c>
      <c r="AQ113" s="70"/>
      <c r="AR113" s="70"/>
      <c r="AS113" s="70"/>
      <c r="AT113" s="70"/>
      <c r="AU113" s="70">
        <v>0</v>
      </c>
      <c r="AV113" s="70"/>
      <c r="AW113" s="70"/>
      <c r="AX113" s="70"/>
      <c r="AY113" s="70"/>
      <c r="AZ113" s="70">
        <v>0</v>
      </c>
      <c r="BA113" s="70"/>
      <c r="BB113" s="70"/>
      <c r="BC113" s="70"/>
      <c r="BD113" s="70"/>
      <c r="BE113" s="70">
        <v>0</v>
      </c>
      <c r="BF113" s="70"/>
      <c r="BG113" s="70"/>
      <c r="BH113" s="70"/>
      <c r="BI113" s="70"/>
      <c r="BJ113" s="70">
        <v>400000</v>
      </c>
      <c r="BK113" s="70"/>
      <c r="BL113" s="70"/>
      <c r="BM113" s="70"/>
      <c r="BN113" s="70"/>
      <c r="BO113" s="70">
        <v>0</v>
      </c>
      <c r="BP113" s="70"/>
      <c r="BQ113" s="70"/>
      <c r="BR113" s="70"/>
      <c r="BS113" s="70"/>
      <c r="BT113" s="70">
        <f>BJ113</f>
        <v>400000</v>
      </c>
      <c r="BU113" s="70"/>
      <c r="BV113" s="70"/>
      <c r="BW113" s="70"/>
      <c r="BX113" s="70"/>
    </row>
    <row r="114" spans="1:76" s="19" customFormat="1" ht="31.5" customHeight="1" x14ac:dyDescent="0.25">
      <c r="A114" s="64">
        <v>0</v>
      </c>
      <c r="B114" s="65"/>
      <c r="C114" s="65"/>
      <c r="D114" s="131" t="s">
        <v>264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3"/>
      <c r="Q114" s="60" t="s">
        <v>253</v>
      </c>
      <c r="R114" s="60"/>
      <c r="S114" s="60"/>
      <c r="T114" s="60"/>
      <c r="U114" s="60"/>
      <c r="V114" s="46" t="s">
        <v>233</v>
      </c>
      <c r="W114" s="47"/>
      <c r="X114" s="47"/>
      <c r="Y114" s="47"/>
      <c r="Z114" s="47"/>
      <c r="AA114" s="47"/>
      <c r="AB114" s="47"/>
      <c r="AC114" s="47"/>
      <c r="AD114" s="47"/>
      <c r="AE114" s="48"/>
      <c r="AF114" s="70">
        <v>0</v>
      </c>
      <c r="AG114" s="70"/>
      <c r="AH114" s="70"/>
      <c r="AI114" s="70"/>
      <c r="AJ114" s="70"/>
      <c r="AK114" s="70">
        <v>0</v>
      </c>
      <c r="AL114" s="70"/>
      <c r="AM114" s="70"/>
      <c r="AN114" s="70"/>
      <c r="AO114" s="70"/>
      <c r="AP114" s="70">
        <v>0</v>
      </c>
      <c r="AQ114" s="70"/>
      <c r="AR114" s="70"/>
      <c r="AS114" s="70"/>
      <c r="AT114" s="70"/>
      <c r="AU114" s="70">
        <v>600000</v>
      </c>
      <c r="AV114" s="70"/>
      <c r="AW114" s="70"/>
      <c r="AX114" s="70"/>
      <c r="AY114" s="70"/>
      <c r="AZ114" s="70">
        <v>0</v>
      </c>
      <c r="BA114" s="70"/>
      <c r="BB114" s="70"/>
      <c r="BC114" s="70"/>
      <c r="BD114" s="70"/>
      <c r="BE114" s="70">
        <v>600000</v>
      </c>
      <c r="BF114" s="70"/>
      <c r="BG114" s="70"/>
      <c r="BH114" s="70"/>
      <c r="BI114" s="70"/>
      <c r="BJ114" s="70">
        <v>650000</v>
      </c>
      <c r="BK114" s="70"/>
      <c r="BL114" s="70"/>
      <c r="BM114" s="70"/>
      <c r="BN114" s="70"/>
      <c r="BO114" s="70">
        <v>0</v>
      </c>
      <c r="BP114" s="70"/>
      <c r="BQ114" s="70"/>
      <c r="BR114" s="70"/>
      <c r="BS114" s="70"/>
      <c r="BT114" s="70">
        <f>BJ114</f>
        <v>650000</v>
      </c>
      <c r="BU114" s="70"/>
      <c r="BV114" s="70"/>
      <c r="BW114" s="70"/>
      <c r="BX114" s="70"/>
    </row>
    <row r="115" spans="1:76" s="19" customFormat="1" ht="39" customHeight="1" x14ac:dyDescent="0.25">
      <c r="A115" s="64">
        <v>0</v>
      </c>
      <c r="B115" s="65"/>
      <c r="C115" s="65"/>
      <c r="D115" s="131" t="s">
        <v>255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3"/>
      <c r="Q115" s="60" t="s">
        <v>253</v>
      </c>
      <c r="R115" s="60"/>
      <c r="S115" s="60"/>
      <c r="T115" s="60"/>
      <c r="U115" s="60"/>
      <c r="V115" s="162" t="s">
        <v>260</v>
      </c>
      <c r="W115" s="163"/>
      <c r="X115" s="163"/>
      <c r="Y115" s="163"/>
      <c r="Z115" s="163"/>
      <c r="AA115" s="163"/>
      <c r="AB115" s="163"/>
      <c r="AC115" s="163"/>
      <c r="AD115" s="163"/>
      <c r="AE115" s="164"/>
      <c r="AF115" s="70">
        <v>216000</v>
      </c>
      <c r="AG115" s="70"/>
      <c r="AH115" s="70"/>
      <c r="AI115" s="70"/>
      <c r="AJ115" s="70"/>
      <c r="AK115" s="70">
        <v>0</v>
      </c>
      <c r="AL115" s="70"/>
      <c r="AM115" s="70"/>
      <c r="AN115" s="70"/>
      <c r="AO115" s="70"/>
      <c r="AP115" s="70">
        <v>216000</v>
      </c>
      <c r="AQ115" s="70"/>
      <c r="AR115" s="70"/>
      <c r="AS115" s="70"/>
      <c r="AT115" s="70"/>
      <c r="AU115" s="70">
        <v>200000</v>
      </c>
      <c r="AV115" s="70"/>
      <c r="AW115" s="70"/>
      <c r="AX115" s="70"/>
      <c r="AY115" s="70"/>
      <c r="AZ115" s="70">
        <v>0</v>
      </c>
      <c r="BA115" s="70"/>
      <c r="BB115" s="70"/>
      <c r="BC115" s="70"/>
      <c r="BD115" s="70"/>
      <c r="BE115" s="70">
        <v>200000</v>
      </c>
      <c r="BF115" s="70"/>
      <c r="BG115" s="70"/>
      <c r="BH115" s="70"/>
      <c r="BI115" s="70"/>
      <c r="BJ115" s="70">
        <v>250000</v>
      </c>
      <c r="BK115" s="70"/>
      <c r="BL115" s="70"/>
      <c r="BM115" s="70"/>
      <c r="BN115" s="70"/>
      <c r="BO115" s="70">
        <v>0</v>
      </c>
      <c r="BP115" s="70"/>
      <c r="BQ115" s="70"/>
      <c r="BR115" s="70"/>
      <c r="BS115" s="70"/>
      <c r="BT115" s="70">
        <f>BJ115</f>
        <v>250000</v>
      </c>
      <c r="BU115" s="70"/>
      <c r="BV115" s="70"/>
      <c r="BW115" s="70"/>
      <c r="BX115" s="70"/>
    </row>
    <row r="116" spans="1:76" s="20" customFormat="1" ht="15" customHeight="1" x14ac:dyDescent="0.25">
      <c r="A116" s="84">
        <v>0</v>
      </c>
      <c r="B116" s="85"/>
      <c r="C116" s="85"/>
      <c r="D116" s="135" t="s">
        <v>177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7"/>
      <c r="Q116" s="165"/>
      <c r="R116" s="165"/>
      <c r="S116" s="165"/>
      <c r="T116" s="165"/>
      <c r="U116" s="165"/>
      <c r="V116" s="112"/>
      <c r="W116" s="113"/>
      <c r="X116" s="113"/>
      <c r="Y116" s="113"/>
      <c r="Z116" s="113"/>
      <c r="AA116" s="113"/>
      <c r="AB116" s="113"/>
      <c r="AC116" s="113"/>
      <c r="AD116" s="113"/>
      <c r="AE116" s="114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</row>
    <row r="117" spans="1:76" s="19" customFormat="1" ht="48" customHeight="1" x14ac:dyDescent="0.25">
      <c r="A117" s="64">
        <v>0</v>
      </c>
      <c r="B117" s="65"/>
      <c r="C117" s="65"/>
      <c r="D117" s="131" t="s">
        <v>256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3"/>
      <c r="Q117" s="60" t="s">
        <v>232</v>
      </c>
      <c r="R117" s="60"/>
      <c r="S117" s="60"/>
      <c r="T117" s="60"/>
      <c r="U117" s="60"/>
      <c r="V117" s="46" t="s">
        <v>178</v>
      </c>
      <c r="W117" s="47"/>
      <c r="X117" s="47"/>
      <c r="Y117" s="47"/>
      <c r="Z117" s="47"/>
      <c r="AA117" s="47"/>
      <c r="AB117" s="47"/>
      <c r="AC117" s="47"/>
      <c r="AD117" s="47"/>
      <c r="AE117" s="48"/>
      <c r="AF117" s="70">
        <v>41</v>
      </c>
      <c r="AG117" s="70"/>
      <c r="AH117" s="70"/>
      <c r="AI117" s="70"/>
      <c r="AJ117" s="70"/>
      <c r="AK117" s="70">
        <v>0</v>
      </c>
      <c r="AL117" s="70"/>
      <c r="AM117" s="70"/>
      <c r="AN117" s="70"/>
      <c r="AO117" s="70"/>
      <c r="AP117" s="70">
        <v>41</v>
      </c>
      <c r="AQ117" s="70"/>
      <c r="AR117" s="70"/>
      <c r="AS117" s="70"/>
      <c r="AT117" s="70"/>
      <c r="AU117" s="70">
        <v>50</v>
      </c>
      <c r="AV117" s="70"/>
      <c r="AW117" s="70"/>
      <c r="AX117" s="70"/>
      <c r="AY117" s="70"/>
      <c r="AZ117" s="70">
        <v>0</v>
      </c>
      <c r="BA117" s="70"/>
      <c r="BB117" s="70"/>
      <c r="BC117" s="70"/>
      <c r="BD117" s="70"/>
      <c r="BE117" s="70">
        <v>50</v>
      </c>
      <c r="BF117" s="70"/>
      <c r="BG117" s="70"/>
      <c r="BH117" s="70"/>
      <c r="BI117" s="70"/>
      <c r="BJ117" s="70">
        <v>55</v>
      </c>
      <c r="BK117" s="70"/>
      <c r="BL117" s="70"/>
      <c r="BM117" s="70"/>
      <c r="BN117" s="70"/>
      <c r="BO117" s="70">
        <v>0</v>
      </c>
      <c r="BP117" s="70"/>
      <c r="BQ117" s="70"/>
      <c r="BR117" s="70"/>
      <c r="BS117" s="70"/>
      <c r="BT117" s="70">
        <f>BJ117</f>
        <v>55</v>
      </c>
      <c r="BU117" s="70"/>
      <c r="BV117" s="70"/>
      <c r="BW117" s="70"/>
      <c r="BX117" s="70"/>
    </row>
    <row r="118" spans="1:76" s="19" customFormat="1" ht="28" hidden="1" customHeight="1" x14ac:dyDescent="0.25">
      <c r="A118" s="64">
        <v>0</v>
      </c>
      <c r="B118" s="65"/>
      <c r="C118" s="65"/>
      <c r="D118" s="131" t="s">
        <v>257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3"/>
      <c r="Q118" s="60" t="s">
        <v>232</v>
      </c>
      <c r="R118" s="60"/>
      <c r="S118" s="60"/>
      <c r="T118" s="60"/>
      <c r="U118" s="60"/>
      <c r="V118" s="46" t="s">
        <v>178</v>
      </c>
      <c r="W118" s="47"/>
      <c r="X118" s="47"/>
      <c r="Y118" s="47"/>
      <c r="Z118" s="47"/>
      <c r="AA118" s="47"/>
      <c r="AB118" s="47"/>
      <c r="AC118" s="47"/>
      <c r="AD118" s="47"/>
      <c r="AE118" s="48"/>
      <c r="AF118" s="70">
        <v>0</v>
      </c>
      <c r="AG118" s="70"/>
      <c r="AH118" s="70"/>
      <c r="AI118" s="70"/>
      <c r="AJ118" s="70"/>
      <c r="AK118" s="70">
        <v>0</v>
      </c>
      <c r="AL118" s="70"/>
      <c r="AM118" s="70"/>
      <c r="AN118" s="70"/>
      <c r="AO118" s="70"/>
      <c r="AP118" s="70">
        <v>0</v>
      </c>
      <c r="AQ118" s="70"/>
      <c r="AR118" s="70"/>
      <c r="AS118" s="70"/>
      <c r="AT118" s="70"/>
      <c r="AU118" s="70">
        <v>0</v>
      </c>
      <c r="AV118" s="70"/>
      <c r="AW118" s="70"/>
      <c r="AX118" s="70"/>
      <c r="AY118" s="70"/>
      <c r="AZ118" s="70">
        <v>0</v>
      </c>
      <c r="BA118" s="70"/>
      <c r="BB118" s="70"/>
      <c r="BC118" s="70"/>
      <c r="BD118" s="70"/>
      <c r="BE118" s="70">
        <v>0</v>
      </c>
      <c r="BF118" s="70"/>
      <c r="BG118" s="70"/>
      <c r="BH118" s="70"/>
      <c r="BI118" s="70"/>
      <c r="BJ118" s="70">
        <v>0</v>
      </c>
      <c r="BK118" s="70"/>
      <c r="BL118" s="70"/>
      <c r="BM118" s="70"/>
      <c r="BN118" s="70"/>
      <c r="BO118" s="70">
        <v>0</v>
      </c>
      <c r="BP118" s="70"/>
      <c r="BQ118" s="70"/>
      <c r="BR118" s="70"/>
      <c r="BS118" s="70"/>
      <c r="BT118" s="70">
        <v>0</v>
      </c>
      <c r="BU118" s="70"/>
      <c r="BV118" s="70"/>
      <c r="BW118" s="70"/>
      <c r="BX118" s="70"/>
    </row>
    <row r="119" spans="1:76" s="19" customFormat="1" ht="28" hidden="1" customHeight="1" x14ac:dyDescent="0.25">
      <c r="A119" s="64">
        <v>0</v>
      </c>
      <c r="B119" s="65"/>
      <c r="C119" s="65"/>
      <c r="D119" s="131" t="s">
        <v>239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3"/>
      <c r="Q119" s="60" t="s">
        <v>179</v>
      </c>
      <c r="R119" s="60"/>
      <c r="S119" s="60"/>
      <c r="T119" s="60"/>
      <c r="U119" s="60"/>
      <c r="V119" s="46" t="s">
        <v>240</v>
      </c>
      <c r="W119" s="47"/>
      <c r="X119" s="47"/>
      <c r="Y119" s="47"/>
      <c r="Z119" s="47"/>
      <c r="AA119" s="47"/>
      <c r="AB119" s="47"/>
      <c r="AC119" s="47"/>
      <c r="AD119" s="47"/>
      <c r="AE119" s="48"/>
      <c r="AF119" s="70">
        <v>0</v>
      </c>
      <c r="AG119" s="70"/>
      <c r="AH119" s="70"/>
      <c r="AI119" s="70"/>
      <c r="AJ119" s="70"/>
      <c r="AK119" s="70">
        <v>0</v>
      </c>
      <c r="AL119" s="70"/>
      <c r="AM119" s="70"/>
      <c r="AN119" s="70"/>
      <c r="AO119" s="70"/>
      <c r="AP119" s="70">
        <v>0</v>
      </c>
      <c r="AQ119" s="70"/>
      <c r="AR119" s="70"/>
      <c r="AS119" s="70"/>
      <c r="AT119" s="70"/>
      <c r="AU119" s="70">
        <v>0</v>
      </c>
      <c r="AV119" s="70"/>
      <c r="AW119" s="70"/>
      <c r="AX119" s="70"/>
      <c r="AY119" s="70"/>
      <c r="AZ119" s="70">
        <v>0</v>
      </c>
      <c r="BA119" s="70"/>
      <c r="BB119" s="70"/>
      <c r="BC119" s="70"/>
      <c r="BD119" s="70"/>
      <c r="BE119" s="70">
        <v>0</v>
      </c>
      <c r="BF119" s="70"/>
      <c r="BG119" s="70"/>
      <c r="BH119" s="70"/>
      <c r="BI119" s="70"/>
      <c r="BJ119" s="70">
        <v>0</v>
      </c>
      <c r="BK119" s="70"/>
      <c r="BL119" s="70"/>
      <c r="BM119" s="70"/>
      <c r="BN119" s="70"/>
      <c r="BO119" s="70">
        <v>0</v>
      </c>
      <c r="BP119" s="70"/>
      <c r="BQ119" s="70"/>
      <c r="BR119" s="70"/>
      <c r="BS119" s="70"/>
      <c r="BT119" s="70">
        <v>0</v>
      </c>
      <c r="BU119" s="70"/>
      <c r="BV119" s="70"/>
      <c r="BW119" s="70"/>
      <c r="BX119" s="70"/>
    </row>
    <row r="120" spans="1:76" s="20" customFormat="1" ht="15" customHeight="1" x14ac:dyDescent="0.25">
      <c r="A120" s="84">
        <v>0</v>
      </c>
      <c r="B120" s="85"/>
      <c r="C120" s="85"/>
      <c r="D120" s="135" t="s">
        <v>180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7"/>
      <c r="Q120" s="165"/>
      <c r="R120" s="165"/>
      <c r="S120" s="165"/>
      <c r="T120" s="165"/>
      <c r="U120" s="165"/>
      <c r="V120" s="112"/>
      <c r="W120" s="113"/>
      <c r="X120" s="113"/>
      <c r="Y120" s="113"/>
      <c r="Z120" s="113"/>
      <c r="AA120" s="113"/>
      <c r="AB120" s="113"/>
      <c r="AC120" s="113"/>
      <c r="AD120" s="113"/>
      <c r="AE120" s="114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</row>
    <row r="121" spans="1:76" s="19" customFormat="1" ht="37" customHeight="1" x14ac:dyDescent="0.25">
      <c r="A121" s="64">
        <v>0</v>
      </c>
      <c r="B121" s="65"/>
      <c r="C121" s="65"/>
      <c r="D121" s="131" t="s">
        <v>234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3"/>
      <c r="Q121" s="60" t="s">
        <v>253</v>
      </c>
      <c r="R121" s="60"/>
      <c r="S121" s="60"/>
      <c r="T121" s="60"/>
      <c r="U121" s="60"/>
      <c r="V121" s="46" t="s">
        <v>181</v>
      </c>
      <c r="W121" s="47"/>
      <c r="X121" s="47"/>
      <c r="Y121" s="47"/>
      <c r="Z121" s="47"/>
      <c r="AA121" s="47"/>
      <c r="AB121" s="47"/>
      <c r="AC121" s="47"/>
      <c r="AD121" s="47"/>
      <c r="AE121" s="48"/>
      <c r="AF121" s="70">
        <v>4556</v>
      </c>
      <c r="AG121" s="70"/>
      <c r="AH121" s="70"/>
      <c r="AI121" s="70"/>
      <c r="AJ121" s="70"/>
      <c r="AK121" s="70">
        <v>0</v>
      </c>
      <c r="AL121" s="70"/>
      <c r="AM121" s="70"/>
      <c r="AN121" s="70"/>
      <c r="AO121" s="70"/>
      <c r="AP121" s="70">
        <f>AF121</f>
        <v>4556</v>
      </c>
      <c r="AQ121" s="70"/>
      <c r="AR121" s="70"/>
      <c r="AS121" s="70"/>
      <c r="AT121" s="70"/>
      <c r="AU121" s="70">
        <v>6219</v>
      </c>
      <c r="AV121" s="70"/>
      <c r="AW121" s="70"/>
      <c r="AX121" s="70"/>
      <c r="AY121" s="70"/>
      <c r="AZ121" s="70">
        <v>0</v>
      </c>
      <c r="BA121" s="70"/>
      <c r="BB121" s="70"/>
      <c r="BC121" s="70"/>
      <c r="BD121" s="70"/>
      <c r="BE121" s="70">
        <f>AU121</f>
        <v>6219</v>
      </c>
      <c r="BF121" s="70"/>
      <c r="BG121" s="70"/>
      <c r="BH121" s="70"/>
      <c r="BI121" s="70"/>
      <c r="BJ121" s="70">
        <f>2449425/12/30</f>
        <v>6803.958333333333</v>
      </c>
      <c r="BK121" s="70"/>
      <c r="BL121" s="70"/>
      <c r="BM121" s="70"/>
      <c r="BN121" s="70"/>
      <c r="BO121" s="70">
        <v>0</v>
      </c>
      <c r="BP121" s="70"/>
      <c r="BQ121" s="70"/>
      <c r="BR121" s="70"/>
      <c r="BS121" s="70"/>
      <c r="BT121" s="70">
        <f>BJ121</f>
        <v>6803.958333333333</v>
      </c>
      <c r="BU121" s="70"/>
      <c r="BV121" s="70"/>
      <c r="BW121" s="70"/>
      <c r="BX121" s="70"/>
    </row>
    <row r="122" spans="1:76" s="19" customFormat="1" ht="31" customHeight="1" x14ac:dyDescent="0.25">
      <c r="A122" s="64">
        <v>0</v>
      </c>
      <c r="B122" s="65"/>
      <c r="C122" s="65"/>
      <c r="D122" s="131" t="s">
        <v>258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3"/>
      <c r="Q122" s="60" t="s">
        <v>253</v>
      </c>
      <c r="R122" s="60"/>
      <c r="S122" s="60"/>
      <c r="T122" s="60"/>
      <c r="U122" s="60"/>
      <c r="V122" s="46" t="s">
        <v>181</v>
      </c>
      <c r="W122" s="47"/>
      <c r="X122" s="47"/>
      <c r="Y122" s="47"/>
      <c r="Z122" s="47"/>
      <c r="AA122" s="47"/>
      <c r="AB122" s="47"/>
      <c r="AC122" s="47"/>
      <c r="AD122" s="47"/>
      <c r="AE122" s="48"/>
      <c r="AF122" s="70">
        <v>2341</v>
      </c>
      <c r="AG122" s="70"/>
      <c r="AH122" s="70"/>
      <c r="AI122" s="70"/>
      <c r="AJ122" s="70"/>
      <c r="AK122" s="70">
        <v>0</v>
      </c>
      <c r="AL122" s="70"/>
      <c r="AM122" s="70"/>
      <c r="AN122" s="70"/>
      <c r="AO122" s="70"/>
      <c r="AP122" s="70">
        <f>AF122</f>
        <v>2341</v>
      </c>
      <c r="AQ122" s="70"/>
      <c r="AR122" s="70"/>
      <c r="AS122" s="70"/>
      <c r="AT122" s="70"/>
      <c r="AU122" s="70">
        <v>3752</v>
      </c>
      <c r="AV122" s="70"/>
      <c r="AW122" s="70"/>
      <c r="AX122" s="70"/>
      <c r="AY122" s="70"/>
      <c r="AZ122" s="70">
        <v>0</v>
      </c>
      <c r="BA122" s="70"/>
      <c r="BB122" s="70"/>
      <c r="BC122" s="70"/>
      <c r="BD122" s="70"/>
      <c r="BE122" s="70">
        <f>AU122</f>
        <v>3752</v>
      </c>
      <c r="BF122" s="70"/>
      <c r="BG122" s="70"/>
      <c r="BH122" s="70"/>
      <c r="BI122" s="70"/>
      <c r="BJ122" s="70">
        <f>1492800/12/25</f>
        <v>4976</v>
      </c>
      <c r="BK122" s="70"/>
      <c r="BL122" s="70"/>
      <c r="BM122" s="70"/>
      <c r="BN122" s="70"/>
      <c r="BO122" s="70">
        <v>0</v>
      </c>
      <c r="BP122" s="70"/>
      <c r="BQ122" s="70"/>
      <c r="BR122" s="70"/>
      <c r="BS122" s="70"/>
      <c r="BT122" s="70">
        <f>BJ122</f>
        <v>4976</v>
      </c>
      <c r="BU122" s="70"/>
      <c r="BV122" s="70"/>
      <c r="BW122" s="70"/>
      <c r="BX122" s="70"/>
    </row>
    <row r="123" spans="1:76" s="19" customFormat="1" ht="30.5" hidden="1" customHeight="1" x14ac:dyDescent="0.25">
      <c r="A123" s="64">
        <v>0</v>
      </c>
      <c r="B123" s="65"/>
      <c r="C123" s="65"/>
      <c r="D123" s="131" t="s">
        <v>259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3"/>
      <c r="Q123" s="60" t="s">
        <v>253</v>
      </c>
      <c r="R123" s="60"/>
      <c r="S123" s="60"/>
      <c r="T123" s="60"/>
      <c r="U123" s="60"/>
      <c r="V123" s="46" t="s">
        <v>181</v>
      </c>
      <c r="W123" s="47"/>
      <c r="X123" s="47"/>
      <c r="Y123" s="47"/>
      <c r="Z123" s="47"/>
      <c r="AA123" s="47"/>
      <c r="AB123" s="47"/>
      <c r="AC123" s="47"/>
      <c r="AD123" s="47"/>
      <c r="AE123" s="48"/>
      <c r="AF123" s="70">
        <v>0</v>
      </c>
      <c r="AG123" s="70"/>
      <c r="AH123" s="70"/>
      <c r="AI123" s="70"/>
      <c r="AJ123" s="70"/>
      <c r="AK123" s="70">
        <v>0</v>
      </c>
      <c r="AL123" s="70"/>
      <c r="AM123" s="70"/>
      <c r="AN123" s="70"/>
      <c r="AO123" s="70"/>
      <c r="AP123" s="70">
        <v>0</v>
      </c>
      <c r="AQ123" s="70"/>
      <c r="AR123" s="70"/>
      <c r="AS123" s="70"/>
      <c r="AT123" s="70"/>
      <c r="AU123" s="70">
        <v>4355</v>
      </c>
      <c r="AV123" s="70"/>
      <c r="AW123" s="70"/>
      <c r="AX123" s="70"/>
      <c r="AY123" s="70"/>
      <c r="AZ123" s="70">
        <v>0</v>
      </c>
      <c r="BA123" s="70"/>
      <c r="BB123" s="70"/>
      <c r="BC123" s="70"/>
      <c r="BD123" s="70"/>
      <c r="BE123" s="70">
        <v>4355</v>
      </c>
      <c r="BF123" s="70"/>
      <c r="BG123" s="70"/>
      <c r="BH123" s="70"/>
      <c r="BI123" s="70"/>
      <c r="BJ123" s="70">
        <v>0</v>
      </c>
      <c r="BK123" s="70"/>
      <c r="BL123" s="70"/>
      <c r="BM123" s="70"/>
      <c r="BN123" s="70"/>
      <c r="BO123" s="70">
        <v>0</v>
      </c>
      <c r="BP123" s="70"/>
      <c r="BQ123" s="70"/>
      <c r="BR123" s="70"/>
      <c r="BS123" s="70"/>
      <c r="BT123" s="70">
        <v>0</v>
      </c>
      <c r="BU123" s="70"/>
      <c r="BV123" s="70"/>
      <c r="BW123" s="70"/>
      <c r="BX123" s="70"/>
    </row>
    <row r="124" spans="1:76" s="20" customFormat="1" ht="17.5" customHeight="1" x14ac:dyDescent="0.25">
      <c r="A124" s="84">
        <v>0</v>
      </c>
      <c r="B124" s="85"/>
      <c r="C124" s="85"/>
      <c r="D124" s="135" t="s">
        <v>182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7"/>
      <c r="Q124" s="165"/>
      <c r="R124" s="165"/>
      <c r="S124" s="165"/>
      <c r="T124" s="165"/>
      <c r="U124" s="165"/>
      <c r="V124" s="112"/>
      <c r="W124" s="113"/>
      <c r="X124" s="113"/>
      <c r="Y124" s="113"/>
      <c r="Z124" s="113"/>
      <c r="AA124" s="113"/>
      <c r="AB124" s="113"/>
      <c r="AC124" s="113"/>
      <c r="AD124" s="113"/>
      <c r="AE124" s="114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</row>
    <row r="125" spans="1:76" s="19" customFormat="1" ht="34" customHeight="1" x14ac:dyDescent="0.25">
      <c r="A125" s="64">
        <v>0</v>
      </c>
      <c r="B125" s="65"/>
      <c r="C125" s="65"/>
      <c r="D125" s="131" t="s">
        <v>242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3"/>
      <c r="Q125" s="60" t="s">
        <v>183</v>
      </c>
      <c r="R125" s="60"/>
      <c r="S125" s="60"/>
      <c r="T125" s="60"/>
      <c r="U125" s="60"/>
      <c r="V125" s="46" t="s">
        <v>181</v>
      </c>
      <c r="W125" s="47"/>
      <c r="X125" s="47"/>
      <c r="Y125" s="47"/>
      <c r="Z125" s="47"/>
      <c r="AA125" s="47"/>
      <c r="AB125" s="47"/>
      <c r="AC125" s="47"/>
      <c r="AD125" s="47"/>
      <c r="AE125" s="48"/>
      <c r="AF125" s="70">
        <v>111</v>
      </c>
      <c r="AG125" s="70"/>
      <c r="AH125" s="70"/>
      <c r="AI125" s="70"/>
      <c r="AJ125" s="70"/>
      <c r="AK125" s="70">
        <v>0</v>
      </c>
      <c r="AL125" s="70"/>
      <c r="AM125" s="70"/>
      <c r="AN125" s="70"/>
      <c r="AO125" s="70"/>
      <c r="AP125" s="70">
        <v>111</v>
      </c>
      <c r="AQ125" s="70"/>
      <c r="AR125" s="70"/>
      <c r="AS125" s="70"/>
      <c r="AT125" s="70"/>
      <c r="AU125" s="70">
        <v>119</v>
      </c>
      <c r="AV125" s="70"/>
      <c r="AW125" s="70"/>
      <c r="AX125" s="70"/>
      <c r="AY125" s="70"/>
      <c r="AZ125" s="70">
        <v>0</v>
      </c>
      <c r="BA125" s="70"/>
      <c r="BB125" s="70"/>
      <c r="BC125" s="70"/>
      <c r="BD125" s="70"/>
      <c r="BE125" s="70">
        <v>119</v>
      </c>
      <c r="BF125" s="70"/>
      <c r="BG125" s="70"/>
      <c r="BH125" s="70"/>
      <c r="BI125" s="70"/>
      <c r="BJ125" s="70">
        <f>30/25%</f>
        <v>120</v>
      </c>
      <c r="BK125" s="70"/>
      <c r="BL125" s="70"/>
      <c r="BM125" s="70"/>
      <c r="BN125" s="70"/>
      <c r="BO125" s="70">
        <v>0</v>
      </c>
      <c r="BP125" s="70"/>
      <c r="BQ125" s="70"/>
      <c r="BR125" s="70"/>
      <c r="BS125" s="70"/>
      <c r="BT125" s="70">
        <f>BJ125</f>
        <v>120</v>
      </c>
      <c r="BU125" s="70"/>
      <c r="BV125" s="70"/>
      <c r="BW125" s="70"/>
      <c r="BX125" s="70"/>
    </row>
    <row r="126" spans="1:76" s="19" customFormat="1" ht="30.5" customHeight="1" x14ac:dyDescent="0.25">
      <c r="A126" s="64">
        <v>0</v>
      </c>
      <c r="B126" s="65"/>
      <c r="C126" s="65"/>
      <c r="D126" s="131" t="s">
        <v>243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3"/>
      <c r="Q126" s="60" t="s">
        <v>183</v>
      </c>
      <c r="R126" s="60"/>
      <c r="S126" s="60"/>
      <c r="T126" s="60"/>
      <c r="U126" s="60"/>
      <c r="V126" s="46" t="s">
        <v>181</v>
      </c>
      <c r="W126" s="47"/>
      <c r="X126" s="47"/>
      <c r="Y126" s="47"/>
      <c r="Z126" s="47"/>
      <c r="AA126" s="47"/>
      <c r="AB126" s="47"/>
      <c r="AC126" s="47"/>
      <c r="AD126" s="47"/>
      <c r="AE126" s="48"/>
      <c r="AF126" s="70">
        <v>111</v>
      </c>
      <c r="AG126" s="70"/>
      <c r="AH126" s="70"/>
      <c r="AI126" s="70"/>
      <c r="AJ126" s="70"/>
      <c r="AK126" s="70">
        <v>0</v>
      </c>
      <c r="AL126" s="70"/>
      <c r="AM126" s="70"/>
      <c r="AN126" s="70"/>
      <c r="AO126" s="70"/>
      <c r="AP126" s="70">
        <v>111</v>
      </c>
      <c r="AQ126" s="70"/>
      <c r="AR126" s="70"/>
      <c r="AS126" s="70"/>
      <c r="AT126" s="70"/>
      <c r="AU126" s="70">
        <v>119</v>
      </c>
      <c r="AV126" s="70"/>
      <c r="AW126" s="70"/>
      <c r="AX126" s="70"/>
      <c r="AY126" s="70"/>
      <c r="AZ126" s="70">
        <v>0</v>
      </c>
      <c r="BA126" s="70"/>
      <c r="BB126" s="70"/>
      <c r="BC126" s="70"/>
      <c r="BD126" s="70"/>
      <c r="BE126" s="70">
        <v>119</v>
      </c>
      <c r="BF126" s="70"/>
      <c r="BG126" s="70"/>
      <c r="BH126" s="70"/>
      <c r="BI126" s="70"/>
      <c r="BJ126" s="70">
        <f>25/25%</f>
        <v>100</v>
      </c>
      <c r="BK126" s="70"/>
      <c r="BL126" s="70"/>
      <c r="BM126" s="70"/>
      <c r="BN126" s="70"/>
      <c r="BO126" s="70">
        <v>0</v>
      </c>
      <c r="BP126" s="70"/>
      <c r="BQ126" s="70"/>
      <c r="BR126" s="70"/>
      <c r="BS126" s="70"/>
      <c r="BT126" s="70">
        <f>BJ126</f>
        <v>100</v>
      </c>
      <c r="BU126" s="70"/>
      <c r="BV126" s="70"/>
      <c r="BW126" s="70"/>
      <c r="BX126" s="70"/>
    </row>
    <row r="127" spans="1:76" s="18" customFormat="1" ht="13" x14ac:dyDescent="0.3"/>
    <row r="128" spans="1:76" s="18" customFormat="1" ht="14.25" customHeight="1" x14ac:dyDescent="0.3">
      <c r="A128" s="38" t="s">
        <v>224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</row>
    <row r="129" spans="1:79" s="26" customFormat="1" ht="23.15" customHeight="1" x14ac:dyDescent="0.25">
      <c r="A129" s="54" t="s">
        <v>6</v>
      </c>
      <c r="B129" s="55"/>
      <c r="C129" s="55"/>
      <c r="D129" s="60" t="s">
        <v>9</v>
      </c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 t="s">
        <v>8</v>
      </c>
      <c r="R129" s="60"/>
      <c r="S129" s="60"/>
      <c r="T129" s="60"/>
      <c r="U129" s="60"/>
      <c r="V129" s="60" t="s">
        <v>7</v>
      </c>
      <c r="W129" s="60"/>
      <c r="X129" s="60"/>
      <c r="Y129" s="60"/>
      <c r="Z129" s="60"/>
      <c r="AA129" s="60"/>
      <c r="AB129" s="60"/>
      <c r="AC129" s="60"/>
      <c r="AD129" s="60"/>
      <c r="AE129" s="60"/>
      <c r="AF129" s="46" t="s">
        <v>215</v>
      </c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8"/>
      <c r="AU129" s="46" t="s">
        <v>220</v>
      </c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8"/>
    </row>
    <row r="130" spans="1:79" s="26" customFormat="1" ht="22.5" customHeight="1" x14ac:dyDescent="0.25">
      <c r="A130" s="57"/>
      <c r="B130" s="58"/>
      <c r="C130" s="58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 t="s">
        <v>4</v>
      </c>
      <c r="AG130" s="60"/>
      <c r="AH130" s="60"/>
      <c r="AI130" s="60"/>
      <c r="AJ130" s="60"/>
      <c r="AK130" s="60" t="s">
        <v>3</v>
      </c>
      <c r="AL130" s="60"/>
      <c r="AM130" s="60"/>
      <c r="AN130" s="60"/>
      <c r="AO130" s="60"/>
      <c r="AP130" s="60" t="s">
        <v>123</v>
      </c>
      <c r="AQ130" s="60"/>
      <c r="AR130" s="60"/>
      <c r="AS130" s="60"/>
      <c r="AT130" s="60"/>
      <c r="AU130" s="60" t="s">
        <v>4</v>
      </c>
      <c r="AV130" s="60"/>
      <c r="AW130" s="60"/>
      <c r="AX130" s="60"/>
      <c r="AY130" s="60"/>
      <c r="AZ130" s="60" t="s">
        <v>3</v>
      </c>
      <c r="BA130" s="60"/>
      <c r="BB130" s="60"/>
      <c r="BC130" s="60"/>
      <c r="BD130" s="60"/>
      <c r="BE130" s="60" t="s">
        <v>90</v>
      </c>
      <c r="BF130" s="60"/>
      <c r="BG130" s="60"/>
      <c r="BH130" s="60"/>
      <c r="BI130" s="60"/>
    </row>
    <row r="131" spans="1:79" s="25" customFormat="1" ht="15" customHeight="1" x14ac:dyDescent="0.25">
      <c r="A131" s="49">
        <v>1</v>
      </c>
      <c r="B131" s="50"/>
      <c r="C131" s="50"/>
      <c r="D131" s="82">
        <v>2</v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>
        <v>3</v>
      </c>
      <c r="R131" s="82"/>
      <c r="S131" s="82"/>
      <c r="T131" s="82"/>
      <c r="U131" s="82"/>
      <c r="V131" s="82">
        <v>4</v>
      </c>
      <c r="W131" s="82"/>
      <c r="X131" s="82"/>
      <c r="Y131" s="82"/>
      <c r="Z131" s="82"/>
      <c r="AA131" s="82"/>
      <c r="AB131" s="82"/>
      <c r="AC131" s="82"/>
      <c r="AD131" s="82"/>
      <c r="AE131" s="82"/>
      <c r="AF131" s="82">
        <v>5</v>
      </c>
      <c r="AG131" s="82"/>
      <c r="AH131" s="82"/>
      <c r="AI131" s="82"/>
      <c r="AJ131" s="82"/>
      <c r="AK131" s="82">
        <v>6</v>
      </c>
      <c r="AL131" s="82"/>
      <c r="AM131" s="82"/>
      <c r="AN131" s="82"/>
      <c r="AO131" s="82"/>
      <c r="AP131" s="82">
        <v>7</v>
      </c>
      <c r="AQ131" s="82"/>
      <c r="AR131" s="82"/>
      <c r="AS131" s="82"/>
      <c r="AT131" s="82"/>
      <c r="AU131" s="82">
        <v>8</v>
      </c>
      <c r="AV131" s="82"/>
      <c r="AW131" s="82"/>
      <c r="AX131" s="82"/>
      <c r="AY131" s="82"/>
      <c r="AZ131" s="82">
        <v>9</v>
      </c>
      <c r="BA131" s="82"/>
      <c r="BB131" s="82"/>
      <c r="BC131" s="82"/>
      <c r="BD131" s="82"/>
      <c r="BE131" s="82">
        <v>10</v>
      </c>
      <c r="BF131" s="82"/>
      <c r="BG131" s="82"/>
      <c r="BH131" s="82"/>
      <c r="BI131" s="82"/>
    </row>
    <row r="132" spans="1:79" s="18" customFormat="1" ht="15.75" hidden="1" customHeight="1" x14ac:dyDescent="0.3">
      <c r="A132" s="64" t="s">
        <v>154</v>
      </c>
      <c r="B132" s="65"/>
      <c r="C132" s="65"/>
      <c r="D132" s="125" t="s">
        <v>57</v>
      </c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 t="s">
        <v>70</v>
      </c>
      <c r="R132" s="125"/>
      <c r="S132" s="125"/>
      <c r="T132" s="125"/>
      <c r="U132" s="125"/>
      <c r="V132" s="125" t="s">
        <v>71</v>
      </c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81" t="s">
        <v>107</v>
      </c>
      <c r="AG132" s="81"/>
      <c r="AH132" s="81"/>
      <c r="AI132" s="81"/>
      <c r="AJ132" s="81"/>
      <c r="AK132" s="126" t="s">
        <v>108</v>
      </c>
      <c r="AL132" s="126"/>
      <c r="AM132" s="126"/>
      <c r="AN132" s="126"/>
      <c r="AO132" s="126"/>
      <c r="AP132" s="119" t="s">
        <v>175</v>
      </c>
      <c r="AQ132" s="119"/>
      <c r="AR132" s="119"/>
      <c r="AS132" s="119"/>
      <c r="AT132" s="119"/>
      <c r="AU132" s="81" t="s">
        <v>109</v>
      </c>
      <c r="AV132" s="81"/>
      <c r="AW132" s="81"/>
      <c r="AX132" s="81"/>
      <c r="AY132" s="81"/>
      <c r="AZ132" s="126" t="s">
        <v>110</v>
      </c>
      <c r="BA132" s="126"/>
      <c r="BB132" s="126"/>
      <c r="BC132" s="126"/>
      <c r="BD132" s="126"/>
      <c r="BE132" s="119" t="s">
        <v>175</v>
      </c>
      <c r="BF132" s="119"/>
      <c r="BG132" s="119"/>
      <c r="BH132" s="119"/>
      <c r="BI132" s="119"/>
      <c r="CA132" s="18" t="s">
        <v>39</v>
      </c>
    </row>
    <row r="133" spans="1:79" s="20" customFormat="1" ht="14" x14ac:dyDescent="0.25">
      <c r="A133" s="84">
        <v>0</v>
      </c>
      <c r="B133" s="85"/>
      <c r="C133" s="85"/>
      <c r="D133" s="128" t="s">
        <v>174</v>
      </c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CA133" s="20" t="s">
        <v>40</v>
      </c>
    </row>
    <row r="134" spans="1:79" s="19" customFormat="1" ht="42" customHeight="1" x14ac:dyDescent="0.25">
      <c r="A134" s="64">
        <v>0</v>
      </c>
      <c r="B134" s="65"/>
      <c r="C134" s="65"/>
      <c r="D134" s="131" t="s">
        <v>252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3"/>
      <c r="Q134" s="60" t="s">
        <v>253</v>
      </c>
      <c r="R134" s="60"/>
      <c r="S134" s="60"/>
      <c r="T134" s="60"/>
      <c r="U134" s="60"/>
      <c r="V134" s="46" t="s">
        <v>233</v>
      </c>
      <c r="W134" s="47"/>
      <c r="X134" s="47"/>
      <c r="Y134" s="47"/>
      <c r="Z134" s="47"/>
      <c r="AA134" s="47"/>
      <c r="AB134" s="47"/>
      <c r="AC134" s="47"/>
      <c r="AD134" s="47"/>
      <c r="AE134" s="48"/>
      <c r="AF134" s="70">
        <v>2099550</v>
      </c>
      <c r="AG134" s="70"/>
      <c r="AH134" s="70"/>
      <c r="AI134" s="70"/>
      <c r="AJ134" s="70"/>
      <c r="AK134" s="70">
        <v>0</v>
      </c>
      <c r="AL134" s="70"/>
      <c r="AM134" s="70"/>
      <c r="AN134" s="70"/>
      <c r="AO134" s="70"/>
      <c r="AP134" s="70">
        <f>AF134</f>
        <v>2099550</v>
      </c>
      <c r="AQ134" s="70"/>
      <c r="AR134" s="70"/>
      <c r="AS134" s="70"/>
      <c r="AT134" s="70"/>
      <c r="AU134" s="70">
        <f>AP134</f>
        <v>2099550</v>
      </c>
      <c r="AV134" s="130"/>
      <c r="AW134" s="130"/>
      <c r="AX134" s="130"/>
      <c r="AY134" s="130"/>
      <c r="AZ134" s="130">
        <v>0</v>
      </c>
      <c r="BA134" s="130"/>
      <c r="BB134" s="130"/>
      <c r="BC134" s="130"/>
      <c r="BD134" s="130"/>
      <c r="BE134" s="70">
        <f>AU134</f>
        <v>2099550</v>
      </c>
      <c r="BF134" s="130"/>
      <c r="BG134" s="130"/>
      <c r="BH134" s="130"/>
      <c r="BI134" s="130"/>
    </row>
    <row r="135" spans="1:79" s="19" customFormat="1" ht="28" customHeight="1" x14ac:dyDescent="0.25">
      <c r="A135" s="64">
        <v>0</v>
      </c>
      <c r="B135" s="65"/>
      <c r="C135" s="65"/>
      <c r="D135" s="131" t="s">
        <v>254</v>
      </c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3"/>
      <c r="Q135" s="60" t="s">
        <v>253</v>
      </c>
      <c r="R135" s="60"/>
      <c r="S135" s="60"/>
      <c r="T135" s="60"/>
      <c r="U135" s="60"/>
      <c r="V135" s="46" t="s">
        <v>233</v>
      </c>
      <c r="W135" s="47"/>
      <c r="X135" s="47"/>
      <c r="Y135" s="47"/>
      <c r="Z135" s="47"/>
      <c r="AA135" s="47"/>
      <c r="AB135" s="47"/>
      <c r="AC135" s="47"/>
      <c r="AD135" s="47"/>
      <c r="AE135" s="48"/>
      <c r="AF135" s="70">
        <f>U100-AF134-AF136-AF137</f>
        <v>1141750</v>
      </c>
      <c r="AG135" s="130"/>
      <c r="AH135" s="130"/>
      <c r="AI135" s="130"/>
      <c r="AJ135" s="130"/>
      <c r="AK135" s="130">
        <v>0</v>
      </c>
      <c r="AL135" s="130"/>
      <c r="AM135" s="130"/>
      <c r="AN135" s="130"/>
      <c r="AO135" s="130"/>
      <c r="AP135" s="70">
        <f>AF135</f>
        <v>1141750</v>
      </c>
      <c r="AQ135" s="130"/>
      <c r="AR135" s="130"/>
      <c r="AS135" s="130"/>
      <c r="AT135" s="130"/>
      <c r="AU135" s="70">
        <v>1141750</v>
      </c>
      <c r="AV135" s="130"/>
      <c r="AW135" s="130"/>
      <c r="AX135" s="130"/>
      <c r="AY135" s="130"/>
      <c r="AZ135" s="130">
        <v>0</v>
      </c>
      <c r="BA135" s="130"/>
      <c r="BB135" s="130"/>
      <c r="BC135" s="130"/>
      <c r="BD135" s="130"/>
      <c r="BE135" s="70">
        <f>AU135</f>
        <v>1141750</v>
      </c>
      <c r="BF135" s="130"/>
      <c r="BG135" s="130"/>
      <c r="BH135" s="130"/>
      <c r="BI135" s="130"/>
    </row>
    <row r="136" spans="1:79" s="19" customFormat="1" ht="28" customHeight="1" x14ac:dyDescent="0.25">
      <c r="A136" s="64">
        <v>0</v>
      </c>
      <c r="B136" s="65"/>
      <c r="C136" s="65"/>
      <c r="D136" s="131" t="s">
        <v>264</v>
      </c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3"/>
      <c r="Q136" s="60" t="s">
        <v>253</v>
      </c>
      <c r="R136" s="60"/>
      <c r="S136" s="60"/>
      <c r="T136" s="60"/>
      <c r="U136" s="60"/>
      <c r="V136" s="46" t="s">
        <v>233</v>
      </c>
      <c r="W136" s="47"/>
      <c r="X136" s="47"/>
      <c r="Y136" s="47"/>
      <c r="Z136" s="47"/>
      <c r="AA136" s="47"/>
      <c r="AB136" s="47"/>
      <c r="AC136" s="47"/>
      <c r="AD136" s="47"/>
      <c r="AE136" s="48"/>
      <c r="AF136" s="70">
        <v>300000</v>
      </c>
      <c r="AG136" s="70"/>
      <c r="AH136" s="70"/>
      <c r="AI136" s="70"/>
      <c r="AJ136" s="70"/>
      <c r="AK136" s="70">
        <v>0</v>
      </c>
      <c r="AL136" s="70"/>
      <c r="AM136" s="70"/>
      <c r="AN136" s="70"/>
      <c r="AO136" s="70"/>
      <c r="AP136" s="70">
        <v>300000</v>
      </c>
      <c r="AQ136" s="70"/>
      <c r="AR136" s="70"/>
      <c r="AS136" s="70"/>
      <c r="AT136" s="70"/>
      <c r="AU136" s="70">
        <v>300000</v>
      </c>
      <c r="AV136" s="70"/>
      <c r="AW136" s="70"/>
      <c r="AX136" s="70"/>
      <c r="AY136" s="70"/>
      <c r="AZ136" s="70">
        <v>0</v>
      </c>
      <c r="BA136" s="70"/>
      <c r="BB136" s="70"/>
      <c r="BC136" s="70"/>
      <c r="BD136" s="70"/>
      <c r="BE136" s="70">
        <v>300000</v>
      </c>
      <c r="BF136" s="70"/>
      <c r="BG136" s="70"/>
      <c r="BH136" s="70"/>
      <c r="BI136" s="70"/>
    </row>
    <row r="137" spans="1:79" s="19" customFormat="1" ht="39.5" customHeight="1" x14ac:dyDescent="0.25">
      <c r="A137" s="64">
        <v>0</v>
      </c>
      <c r="B137" s="65"/>
      <c r="C137" s="65"/>
      <c r="D137" s="131" t="s">
        <v>255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3"/>
      <c r="Q137" s="60" t="s">
        <v>253</v>
      </c>
      <c r="R137" s="60"/>
      <c r="S137" s="60"/>
      <c r="T137" s="60"/>
      <c r="U137" s="60"/>
      <c r="V137" s="46" t="s">
        <v>233</v>
      </c>
      <c r="W137" s="47"/>
      <c r="X137" s="47"/>
      <c r="Y137" s="47"/>
      <c r="Z137" s="47"/>
      <c r="AA137" s="47"/>
      <c r="AB137" s="47"/>
      <c r="AC137" s="47"/>
      <c r="AD137" s="47"/>
      <c r="AE137" s="48"/>
      <c r="AF137" s="70">
        <v>250000</v>
      </c>
      <c r="AG137" s="130"/>
      <c r="AH137" s="130"/>
      <c r="AI137" s="130"/>
      <c r="AJ137" s="130"/>
      <c r="AK137" s="130">
        <v>0</v>
      </c>
      <c r="AL137" s="130"/>
      <c r="AM137" s="130"/>
      <c r="AN137" s="130"/>
      <c r="AO137" s="130"/>
      <c r="AP137" s="70">
        <f>AF137</f>
        <v>250000</v>
      </c>
      <c r="AQ137" s="130"/>
      <c r="AR137" s="130"/>
      <c r="AS137" s="130"/>
      <c r="AT137" s="130"/>
      <c r="AU137" s="70">
        <v>250000</v>
      </c>
      <c r="AV137" s="70"/>
      <c r="AW137" s="70"/>
      <c r="AX137" s="70"/>
      <c r="AY137" s="70"/>
      <c r="AZ137" s="70">
        <v>0</v>
      </c>
      <c r="BA137" s="70"/>
      <c r="BB137" s="70"/>
      <c r="BC137" s="70"/>
      <c r="BD137" s="70"/>
      <c r="BE137" s="70">
        <v>250000</v>
      </c>
      <c r="BF137" s="70"/>
      <c r="BG137" s="70"/>
      <c r="BH137" s="70"/>
      <c r="BI137" s="70"/>
    </row>
    <row r="138" spans="1:79" s="19" customFormat="1" ht="42" hidden="1" customHeight="1" x14ac:dyDescent="0.25">
      <c r="A138" s="64">
        <v>0</v>
      </c>
      <c r="B138" s="65"/>
      <c r="C138" s="65"/>
      <c r="D138" s="131" t="s">
        <v>237</v>
      </c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3"/>
      <c r="Q138" s="60" t="s">
        <v>176</v>
      </c>
      <c r="R138" s="60"/>
      <c r="S138" s="60"/>
      <c r="T138" s="60"/>
      <c r="U138" s="60"/>
      <c r="V138" s="46" t="s">
        <v>181</v>
      </c>
      <c r="W138" s="47"/>
      <c r="X138" s="47"/>
      <c r="Y138" s="47"/>
      <c r="Z138" s="47"/>
      <c r="AA138" s="47"/>
      <c r="AB138" s="47"/>
      <c r="AC138" s="47"/>
      <c r="AD138" s="47"/>
      <c r="AE138" s="48"/>
      <c r="AF138" s="130">
        <v>0</v>
      </c>
      <c r="AG138" s="130"/>
      <c r="AH138" s="130"/>
      <c r="AI138" s="130"/>
      <c r="AJ138" s="130"/>
      <c r="AK138" s="130">
        <v>0</v>
      </c>
      <c r="AL138" s="130"/>
      <c r="AM138" s="130"/>
      <c r="AN138" s="130"/>
      <c r="AO138" s="130"/>
      <c r="AP138" s="130">
        <v>0</v>
      </c>
      <c r="AQ138" s="130"/>
      <c r="AR138" s="130"/>
      <c r="AS138" s="130"/>
      <c r="AT138" s="130"/>
      <c r="AU138" s="130">
        <v>0</v>
      </c>
      <c r="AV138" s="130"/>
      <c r="AW138" s="130"/>
      <c r="AX138" s="130"/>
      <c r="AY138" s="130"/>
      <c r="AZ138" s="130">
        <v>0</v>
      </c>
      <c r="BA138" s="130"/>
      <c r="BB138" s="130"/>
      <c r="BC138" s="130"/>
      <c r="BD138" s="130"/>
      <c r="BE138" s="130">
        <v>0</v>
      </c>
      <c r="BF138" s="130"/>
      <c r="BG138" s="130"/>
      <c r="BH138" s="130"/>
      <c r="BI138" s="130"/>
    </row>
    <row r="139" spans="1:79" s="20" customFormat="1" ht="13" x14ac:dyDescent="0.25">
      <c r="A139" s="84">
        <v>0</v>
      </c>
      <c r="B139" s="85"/>
      <c r="C139" s="85"/>
      <c r="D139" s="167" t="s">
        <v>177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9"/>
      <c r="Q139" s="165"/>
      <c r="R139" s="165"/>
      <c r="S139" s="165"/>
      <c r="T139" s="165"/>
      <c r="U139" s="165"/>
      <c r="V139" s="112"/>
      <c r="W139" s="113"/>
      <c r="X139" s="113"/>
      <c r="Y139" s="113"/>
      <c r="Z139" s="113"/>
      <c r="AA139" s="113"/>
      <c r="AB139" s="113"/>
      <c r="AC139" s="113"/>
      <c r="AD139" s="113"/>
      <c r="AE139" s="114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</row>
    <row r="140" spans="1:79" s="19" customFormat="1" ht="44" customHeight="1" x14ac:dyDescent="0.25">
      <c r="A140" s="64">
        <v>0</v>
      </c>
      <c r="B140" s="65"/>
      <c r="C140" s="65"/>
      <c r="D140" s="131" t="s">
        <v>256</v>
      </c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3"/>
      <c r="Q140" s="60" t="s">
        <v>232</v>
      </c>
      <c r="R140" s="60"/>
      <c r="S140" s="60"/>
      <c r="T140" s="60"/>
      <c r="U140" s="60"/>
      <c r="V140" s="46" t="s">
        <v>178</v>
      </c>
      <c r="W140" s="47"/>
      <c r="X140" s="47"/>
      <c r="Y140" s="47"/>
      <c r="Z140" s="47"/>
      <c r="AA140" s="47"/>
      <c r="AB140" s="47"/>
      <c r="AC140" s="47"/>
      <c r="AD140" s="47"/>
      <c r="AE140" s="48"/>
      <c r="AF140" s="130">
        <v>50</v>
      </c>
      <c r="AG140" s="130"/>
      <c r="AH140" s="130"/>
      <c r="AI140" s="130"/>
      <c r="AJ140" s="130"/>
      <c r="AK140" s="130">
        <v>0</v>
      </c>
      <c r="AL140" s="130"/>
      <c r="AM140" s="130"/>
      <c r="AN140" s="130"/>
      <c r="AO140" s="130"/>
      <c r="AP140" s="130">
        <v>50</v>
      </c>
      <c r="AQ140" s="130"/>
      <c r="AR140" s="130"/>
      <c r="AS140" s="130"/>
      <c r="AT140" s="130"/>
      <c r="AU140" s="130">
        <v>50</v>
      </c>
      <c r="AV140" s="130"/>
      <c r="AW140" s="130"/>
      <c r="AX140" s="130"/>
      <c r="AY140" s="130"/>
      <c r="AZ140" s="130">
        <v>0</v>
      </c>
      <c r="BA140" s="130"/>
      <c r="BB140" s="130"/>
      <c r="BC140" s="130"/>
      <c r="BD140" s="130"/>
      <c r="BE140" s="130">
        <v>50</v>
      </c>
      <c r="BF140" s="130"/>
      <c r="BG140" s="130"/>
      <c r="BH140" s="130"/>
      <c r="BI140" s="130"/>
    </row>
    <row r="141" spans="1:79" s="19" customFormat="1" ht="28" hidden="1" customHeight="1" x14ac:dyDescent="0.25">
      <c r="A141" s="64">
        <v>0</v>
      </c>
      <c r="B141" s="65"/>
      <c r="C141" s="65"/>
      <c r="D141" s="131" t="s">
        <v>238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3"/>
      <c r="Q141" s="60" t="s">
        <v>232</v>
      </c>
      <c r="R141" s="60"/>
      <c r="S141" s="60"/>
      <c r="T141" s="60"/>
      <c r="U141" s="60"/>
      <c r="V141" s="46" t="s">
        <v>178</v>
      </c>
      <c r="W141" s="47"/>
      <c r="X141" s="47"/>
      <c r="Y141" s="47"/>
      <c r="Z141" s="47"/>
      <c r="AA141" s="47"/>
      <c r="AB141" s="47"/>
      <c r="AC141" s="47"/>
      <c r="AD141" s="47"/>
      <c r="AE141" s="48"/>
      <c r="AF141" s="130">
        <v>0</v>
      </c>
      <c r="AG141" s="130"/>
      <c r="AH141" s="130"/>
      <c r="AI141" s="130"/>
      <c r="AJ141" s="130"/>
      <c r="AK141" s="130">
        <v>0</v>
      </c>
      <c r="AL141" s="130"/>
      <c r="AM141" s="130"/>
      <c r="AN141" s="130"/>
      <c r="AO141" s="130"/>
      <c r="AP141" s="130">
        <v>0</v>
      </c>
      <c r="AQ141" s="130"/>
      <c r="AR141" s="130"/>
      <c r="AS141" s="130"/>
      <c r="AT141" s="130"/>
      <c r="AU141" s="130">
        <v>0</v>
      </c>
      <c r="AV141" s="130"/>
      <c r="AW141" s="130"/>
      <c r="AX141" s="130"/>
      <c r="AY141" s="130"/>
      <c r="AZ141" s="130">
        <v>0</v>
      </c>
      <c r="BA141" s="130"/>
      <c r="BB141" s="130"/>
      <c r="BC141" s="130"/>
      <c r="BD141" s="130"/>
      <c r="BE141" s="130">
        <v>0</v>
      </c>
      <c r="BF141" s="130"/>
      <c r="BG141" s="130"/>
      <c r="BH141" s="130"/>
      <c r="BI141" s="130"/>
    </row>
    <row r="142" spans="1:79" s="19" customFormat="1" ht="28" hidden="1" customHeight="1" x14ac:dyDescent="0.25">
      <c r="A142" s="64">
        <v>0</v>
      </c>
      <c r="B142" s="65"/>
      <c r="C142" s="65"/>
      <c r="D142" s="131" t="s">
        <v>239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3"/>
      <c r="Q142" s="60" t="s">
        <v>179</v>
      </c>
      <c r="R142" s="60"/>
      <c r="S142" s="60"/>
      <c r="T142" s="60"/>
      <c r="U142" s="60"/>
      <c r="V142" s="46" t="s">
        <v>240</v>
      </c>
      <c r="W142" s="47"/>
      <c r="X142" s="47"/>
      <c r="Y142" s="47"/>
      <c r="Z142" s="47"/>
      <c r="AA142" s="47"/>
      <c r="AB142" s="47"/>
      <c r="AC142" s="47"/>
      <c r="AD142" s="47"/>
      <c r="AE142" s="48"/>
      <c r="AF142" s="130">
        <v>0</v>
      </c>
      <c r="AG142" s="130"/>
      <c r="AH142" s="130"/>
      <c r="AI142" s="130"/>
      <c r="AJ142" s="130"/>
      <c r="AK142" s="130">
        <v>0</v>
      </c>
      <c r="AL142" s="130"/>
      <c r="AM142" s="130"/>
      <c r="AN142" s="130"/>
      <c r="AO142" s="130"/>
      <c r="AP142" s="130">
        <v>0</v>
      </c>
      <c r="AQ142" s="130"/>
      <c r="AR142" s="130"/>
      <c r="AS142" s="130"/>
      <c r="AT142" s="130"/>
      <c r="AU142" s="130">
        <v>0</v>
      </c>
      <c r="AV142" s="130"/>
      <c r="AW142" s="130"/>
      <c r="AX142" s="130"/>
      <c r="AY142" s="130"/>
      <c r="AZ142" s="130">
        <v>0</v>
      </c>
      <c r="BA142" s="130"/>
      <c r="BB142" s="130"/>
      <c r="BC142" s="130"/>
      <c r="BD142" s="130"/>
      <c r="BE142" s="130">
        <v>0</v>
      </c>
      <c r="BF142" s="130"/>
      <c r="BG142" s="130"/>
      <c r="BH142" s="130"/>
      <c r="BI142" s="130"/>
    </row>
    <row r="143" spans="1:79" s="20" customFormat="1" ht="13" x14ac:dyDescent="0.25">
      <c r="A143" s="84">
        <v>0</v>
      </c>
      <c r="B143" s="85"/>
      <c r="C143" s="85"/>
      <c r="D143" s="167" t="s">
        <v>180</v>
      </c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9"/>
      <c r="Q143" s="165"/>
      <c r="R143" s="165"/>
      <c r="S143" s="165"/>
      <c r="T143" s="165"/>
      <c r="U143" s="165"/>
      <c r="V143" s="112"/>
      <c r="W143" s="113"/>
      <c r="X143" s="113"/>
      <c r="Y143" s="113"/>
      <c r="Z143" s="113"/>
      <c r="AA143" s="113"/>
      <c r="AB143" s="113"/>
      <c r="AC143" s="113"/>
      <c r="AD143" s="113"/>
      <c r="AE143" s="114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</row>
    <row r="144" spans="1:79" s="19" customFormat="1" ht="56" hidden="1" customHeight="1" x14ac:dyDescent="0.25">
      <c r="A144" s="64">
        <v>0</v>
      </c>
      <c r="B144" s="65"/>
      <c r="C144" s="65"/>
      <c r="D144" s="131" t="s">
        <v>241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60" t="s">
        <v>176</v>
      </c>
      <c r="R144" s="60"/>
      <c r="S144" s="60"/>
      <c r="T144" s="60"/>
      <c r="U144" s="60"/>
      <c r="V144" s="46" t="s">
        <v>181</v>
      </c>
      <c r="W144" s="47"/>
      <c r="X144" s="47"/>
      <c r="Y144" s="47"/>
      <c r="Z144" s="47"/>
      <c r="AA144" s="47"/>
      <c r="AB144" s="47"/>
      <c r="AC144" s="47"/>
      <c r="AD144" s="47"/>
      <c r="AE144" s="48"/>
      <c r="AF144" s="130">
        <v>0</v>
      </c>
      <c r="AG144" s="130"/>
      <c r="AH144" s="130"/>
      <c r="AI144" s="130"/>
      <c r="AJ144" s="130"/>
      <c r="AK144" s="130">
        <v>0</v>
      </c>
      <c r="AL144" s="130"/>
      <c r="AM144" s="130"/>
      <c r="AN144" s="130"/>
      <c r="AO144" s="130"/>
      <c r="AP144" s="130">
        <v>0</v>
      </c>
      <c r="AQ144" s="130"/>
      <c r="AR144" s="130"/>
      <c r="AS144" s="130"/>
      <c r="AT144" s="130"/>
      <c r="AU144" s="130">
        <v>0</v>
      </c>
      <c r="AV144" s="130"/>
      <c r="AW144" s="130"/>
      <c r="AX144" s="130"/>
      <c r="AY144" s="130"/>
      <c r="AZ144" s="130">
        <v>0</v>
      </c>
      <c r="BA144" s="130"/>
      <c r="BB144" s="130"/>
      <c r="BC144" s="130"/>
      <c r="BD144" s="130"/>
      <c r="BE144" s="130">
        <v>0</v>
      </c>
      <c r="BF144" s="130"/>
      <c r="BG144" s="130"/>
      <c r="BH144" s="130"/>
      <c r="BI144" s="130"/>
    </row>
    <row r="145" spans="1:79" s="19" customFormat="1" ht="42" customHeight="1" x14ac:dyDescent="0.25">
      <c r="A145" s="64">
        <v>0</v>
      </c>
      <c r="B145" s="65"/>
      <c r="C145" s="65"/>
      <c r="D145" s="131" t="s">
        <v>234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Q145" s="60" t="s">
        <v>253</v>
      </c>
      <c r="R145" s="60"/>
      <c r="S145" s="60"/>
      <c r="T145" s="60"/>
      <c r="U145" s="60"/>
      <c r="V145" s="46" t="s">
        <v>181</v>
      </c>
      <c r="W145" s="47"/>
      <c r="X145" s="47"/>
      <c r="Y145" s="47"/>
      <c r="Z145" s="47"/>
      <c r="AA145" s="47"/>
      <c r="AB145" s="47"/>
      <c r="AC145" s="47"/>
      <c r="AD145" s="47"/>
      <c r="AE145" s="48"/>
      <c r="AF145" s="70">
        <f>AF134/25/12</f>
        <v>6998.5</v>
      </c>
      <c r="AG145" s="70"/>
      <c r="AH145" s="70"/>
      <c r="AI145" s="70"/>
      <c r="AJ145" s="70"/>
      <c r="AK145" s="130">
        <v>0</v>
      </c>
      <c r="AL145" s="130"/>
      <c r="AM145" s="130"/>
      <c r="AN145" s="130"/>
      <c r="AO145" s="130"/>
      <c r="AP145" s="70">
        <f>AF145</f>
        <v>6998.5</v>
      </c>
      <c r="AQ145" s="70"/>
      <c r="AR145" s="70"/>
      <c r="AS145" s="70"/>
      <c r="AT145" s="70"/>
      <c r="AU145" s="70">
        <v>6999</v>
      </c>
      <c r="AV145" s="70"/>
      <c r="AW145" s="70"/>
      <c r="AX145" s="70"/>
      <c r="AY145" s="70"/>
      <c r="AZ145" s="130">
        <v>0</v>
      </c>
      <c r="BA145" s="130"/>
      <c r="BB145" s="130"/>
      <c r="BC145" s="130"/>
      <c r="BD145" s="130"/>
      <c r="BE145" s="70">
        <v>6999</v>
      </c>
      <c r="BF145" s="70"/>
      <c r="BG145" s="70"/>
      <c r="BH145" s="70"/>
      <c r="BI145" s="70"/>
    </row>
    <row r="146" spans="1:79" s="19" customFormat="1" ht="28" customHeight="1" x14ac:dyDescent="0.25">
      <c r="A146" s="64">
        <v>0</v>
      </c>
      <c r="B146" s="65"/>
      <c r="C146" s="65"/>
      <c r="D146" s="131" t="s">
        <v>258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60" t="s">
        <v>253</v>
      </c>
      <c r="R146" s="60"/>
      <c r="S146" s="60"/>
      <c r="T146" s="60"/>
      <c r="U146" s="60"/>
      <c r="V146" s="46" t="s">
        <v>181</v>
      </c>
      <c r="W146" s="47"/>
      <c r="X146" s="47"/>
      <c r="Y146" s="47"/>
      <c r="Z146" s="47"/>
      <c r="AA146" s="47"/>
      <c r="AB146" s="47"/>
      <c r="AC146" s="47"/>
      <c r="AD146" s="47"/>
      <c r="AE146" s="48"/>
      <c r="AF146" s="70">
        <f>AF135/25/12</f>
        <v>3805.8333333333335</v>
      </c>
      <c r="AG146" s="70"/>
      <c r="AH146" s="70"/>
      <c r="AI146" s="70"/>
      <c r="AJ146" s="70"/>
      <c r="AK146" s="130">
        <v>0</v>
      </c>
      <c r="AL146" s="130"/>
      <c r="AM146" s="130"/>
      <c r="AN146" s="130"/>
      <c r="AO146" s="130"/>
      <c r="AP146" s="70">
        <f>AF146</f>
        <v>3805.8333333333335</v>
      </c>
      <c r="AQ146" s="130"/>
      <c r="AR146" s="130"/>
      <c r="AS146" s="130"/>
      <c r="AT146" s="130"/>
      <c r="AU146" s="70">
        <v>3806</v>
      </c>
      <c r="AV146" s="70"/>
      <c r="AW146" s="70"/>
      <c r="AX146" s="70"/>
      <c r="AY146" s="70"/>
      <c r="AZ146" s="130">
        <v>0</v>
      </c>
      <c r="BA146" s="130"/>
      <c r="BB146" s="130"/>
      <c r="BC146" s="130"/>
      <c r="BD146" s="130"/>
      <c r="BE146" s="70">
        <v>3806</v>
      </c>
      <c r="BF146" s="70"/>
      <c r="BG146" s="70"/>
      <c r="BH146" s="70"/>
      <c r="BI146" s="70"/>
    </row>
    <row r="147" spans="1:79" s="20" customFormat="1" ht="13" x14ac:dyDescent="0.25">
      <c r="A147" s="84">
        <v>0</v>
      </c>
      <c r="B147" s="85"/>
      <c r="C147" s="85"/>
      <c r="D147" s="135" t="s">
        <v>182</v>
      </c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7"/>
      <c r="Q147" s="165"/>
      <c r="R147" s="165"/>
      <c r="S147" s="165"/>
      <c r="T147" s="165"/>
      <c r="U147" s="165"/>
      <c r="V147" s="112"/>
      <c r="W147" s="113"/>
      <c r="X147" s="113"/>
      <c r="Y147" s="113"/>
      <c r="Z147" s="113"/>
      <c r="AA147" s="113"/>
      <c r="AB147" s="113"/>
      <c r="AC147" s="113"/>
      <c r="AD147" s="113"/>
      <c r="AE147" s="114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</row>
    <row r="148" spans="1:79" s="19" customFormat="1" ht="35" customHeight="1" x14ac:dyDescent="0.25">
      <c r="A148" s="64">
        <v>0</v>
      </c>
      <c r="B148" s="65"/>
      <c r="C148" s="65"/>
      <c r="D148" s="131" t="s">
        <v>242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3"/>
      <c r="Q148" s="60" t="s">
        <v>183</v>
      </c>
      <c r="R148" s="60"/>
      <c r="S148" s="60"/>
      <c r="T148" s="60"/>
      <c r="U148" s="60"/>
      <c r="V148" s="46" t="s">
        <v>181</v>
      </c>
      <c r="W148" s="47"/>
      <c r="X148" s="47"/>
      <c r="Y148" s="47"/>
      <c r="Z148" s="47"/>
      <c r="AA148" s="47"/>
      <c r="AB148" s="47"/>
      <c r="AC148" s="47"/>
      <c r="AD148" s="47"/>
      <c r="AE148" s="48"/>
      <c r="AF148" s="130">
        <v>100</v>
      </c>
      <c r="AG148" s="130"/>
      <c r="AH148" s="130"/>
      <c r="AI148" s="130"/>
      <c r="AJ148" s="130"/>
      <c r="AK148" s="130">
        <v>0</v>
      </c>
      <c r="AL148" s="130"/>
      <c r="AM148" s="130"/>
      <c r="AN148" s="130"/>
      <c r="AO148" s="130"/>
      <c r="AP148" s="130">
        <v>100</v>
      </c>
      <c r="AQ148" s="130"/>
      <c r="AR148" s="130"/>
      <c r="AS148" s="130"/>
      <c r="AT148" s="130"/>
      <c r="AU148" s="130">
        <v>100</v>
      </c>
      <c r="AV148" s="130"/>
      <c r="AW148" s="130"/>
      <c r="AX148" s="130"/>
      <c r="AY148" s="130"/>
      <c r="AZ148" s="130">
        <v>0</v>
      </c>
      <c r="BA148" s="130"/>
      <c r="BB148" s="130"/>
      <c r="BC148" s="130"/>
      <c r="BD148" s="130"/>
      <c r="BE148" s="130">
        <v>100</v>
      </c>
      <c r="BF148" s="130"/>
      <c r="BG148" s="130"/>
      <c r="BH148" s="130"/>
      <c r="BI148" s="130"/>
    </row>
    <row r="149" spans="1:79" s="19" customFormat="1" ht="26.5" customHeight="1" x14ac:dyDescent="0.25">
      <c r="A149" s="64">
        <v>0</v>
      </c>
      <c r="B149" s="65"/>
      <c r="C149" s="65"/>
      <c r="D149" s="131" t="s">
        <v>243</v>
      </c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3"/>
      <c r="Q149" s="60" t="s">
        <v>183</v>
      </c>
      <c r="R149" s="60"/>
      <c r="S149" s="60"/>
      <c r="T149" s="60"/>
      <c r="U149" s="60"/>
      <c r="V149" s="46" t="s">
        <v>181</v>
      </c>
      <c r="W149" s="47"/>
      <c r="X149" s="47"/>
      <c r="Y149" s="47"/>
      <c r="Z149" s="47"/>
      <c r="AA149" s="47"/>
      <c r="AB149" s="47"/>
      <c r="AC149" s="47"/>
      <c r="AD149" s="47"/>
      <c r="AE149" s="48"/>
      <c r="AF149" s="130">
        <v>100</v>
      </c>
      <c r="AG149" s="130"/>
      <c r="AH149" s="130"/>
      <c r="AI149" s="130"/>
      <c r="AJ149" s="130"/>
      <c r="AK149" s="130">
        <v>0</v>
      </c>
      <c r="AL149" s="130"/>
      <c r="AM149" s="130"/>
      <c r="AN149" s="130"/>
      <c r="AO149" s="130"/>
      <c r="AP149" s="130">
        <v>100</v>
      </c>
      <c r="AQ149" s="130"/>
      <c r="AR149" s="130"/>
      <c r="AS149" s="130"/>
      <c r="AT149" s="130"/>
      <c r="AU149" s="130">
        <v>100</v>
      </c>
      <c r="AV149" s="130"/>
      <c r="AW149" s="130"/>
      <c r="AX149" s="130"/>
      <c r="AY149" s="130"/>
      <c r="AZ149" s="130">
        <v>0</v>
      </c>
      <c r="BA149" s="130"/>
      <c r="BB149" s="130"/>
      <c r="BC149" s="130"/>
      <c r="BD149" s="130"/>
      <c r="BE149" s="130">
        <v>100</v>
      </c>
      <c r="BF149" s="130"/>
      <c r="BG149" s="130"/>
      <c r="BH149" s="130"/>
      <c r="BI149" s="130"/>
    </row>
    <row r="150" spans="1:79" s="18" customFormat="1" ht="17" customHeight="1" x14ac:dyDescent="0.3"/>
    <row r="151" spans="1:79" s="18" customFormat="1" ht="14.25" customHeight="1" x14ac:dyDescent="0.3">
      <c r="A151" s="38" t="s">
        <v>124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  <row r="152" spans="1:79" s="18" customFormat="1" ht="15" customHeight="1" x14ac:dyDescent="0.3">
      <c r="A152" s="77" t="s">
        <v>193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</row>
    <row r="153" spans="1:79" s="189" customFormat="1" ht="13" customHeight="1" x14ac:dyDescent="0.2">
      <c r="A153" s="182" t="s">
        <v>19</v>
      </c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4"/>
      <c r="U153" s="188" t="s">
        <v>194</v>
      </c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 t="s">
        <v>197</v>
      </c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 t="s">
        <v>204</v>
      </c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 t="s">
        <v>215</v>
      </c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 t="s">
        <v>220</v>
      </c>
      <c r="BJ153" s="188"/>
      <c r="BK153" s="188"/>
      <c r="BL153" s="188"/>
      <c r="BM153" s="188"/>
      <c r="BN153" s="188"/>
      <c r="BO153" s="188"/>
      <c r="BP153" s="188"/>
      <c r="BQ153" s="188"/>
      <c r="BR153" s="188"/>
    </row>
    <row r="154" spans="1:79" s="189" customFormat="1" ht="23" customHeight="1" x14ac:dyDescent="0.2">
      <c r="A154" s="190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2"/>
      <c r="U154" s="188" t="s">
        <v>4</v>
      </c>
      <c r="V154" s="188"/>
      <c r="W154" s="188"/>
      <c r="X154" s="188"/>
      <c r="Y154" s="188"/>
      <c r="Z154" s="188" t="s">
        <v>3</v>
      </c>
      <c r="AA154" s="188"/>
      <c r="AB154" s="188"/>
      <c r="AC154" s="188"/>
      <c r="AD154" s="188"/>
      <c r="AE154" s="188" t="s">
        <v>4</v>
      </c>
      <c r="AF154" s="188"/>
      <c r="AG154" s="188"/>
      <c r="AH154" s="188"/>
      <c r="AI154" s="188"/>
      <c r="AJ154" s="188" t="s">
        <v>3</v>
      </c>
      <c r="AK154" s="188"/>
      <c r="AL154" s="188"/>
      <c r="AM154" s="188"/>
      <c r="AN154" s="188"/>
      <c r="AO154" s="188" t="s">
        <v>4</v>
      </c>
      <c r="AP154" s="188"/>
      <c r="AQ154" s="188"/>
      <c r="AR154" s="188"/>
      <c r="AS154" s="188"/>
      <c r="AT154" s="188" t="s">
        <v>3</v>
      </c>
      <c r="AU154" s="188"/>
      <c r="AV154" s="188"/>
      <c r="AW154" s="188"/>
      <c r="AX154" s="188"/>
      <c r="AY154" s="188" t="s">
        <v>4</v>
      </c>
      <c r="AZ154" s="188"/>
      <c r="BA154" s="188"/>
      <c r="BB154" s="188"/>
      <c r="BC154" s="188"/>
      <c r="BD154" s="188" t="s">
        <v>3</v>
      </c>
      <c r="BE154" s="188"/>
      <c r="BF154" s="188"/>
      <c r="BG154" s="188"/>
      <c r="BH154" s="188"/>
      <c r="BI154" s="188" t="s">
        <v>4</v>
      </c>
      <c r="BJ154" s="188"/>
      <c r="BK154" s="188"/>
      <c r="BL154" s="188"/>
      <c r="BM154" s="188"/>
      <c r="BN154" s="188" t="s">
        <v>3</v>
      </c>
      <c r="BO154" s="188"/>
      <c r="BP154" s="188"/>
      <c r="BQ154" s="188"/>
      <c r="BR154" s="188"/>
    </row>
    <row r="155" spans="1:79" s="189" customFormat="1" ht="15" customHeight="1" x14ac:dyDescent="0.2">
      <c r="A155" s="185">
        <v>1</v>
      </c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7"/>
      <c r="U155" s="188">
        <v>2</v>
      </c>
      <c r="V155" s="188"/>
      <c r="W155" s="188"/>
      <c r="X155" s="188"/>
      <c r="Y155" s="188"/>
      <c r="Z155" s="188">
        <v>3</v>
      </c>
      <c r="AA155" s="188"/>
      <c r="AB155" s="188"/>
      <c r="AC155" s="188"/>
      <c r="AD155" s="188"/>
      <c r="AE155" s="188">
        <v>4</v>
      </c>
      <c r="AF155" s="188"/>
      <c r="AG155" s="188"/>
      <c r="AH155" s="188"/>
      <c r="AI155" s="188"/>
      <c r="AJ155" s="188">
        <v>5</v>
      </c>
      <c r="AK155" s="188"/>
      <c r="AL155" s="188"/>
      <c r="AM155" s="188"/>
      <c r="AN155" s="188"/>
      <c r="AO155" s="188">
        <v>6</v>
      </c>
      <c r="AP155" s="188"/>
      <c r="AQ155" s="188"/>
      <c r="AR155" s="188"/>
      <c r="AS155" s="188"/>
      <c r="AT155" s="188">
        <v>7</v>
      </c>
      <c r="AU155" s="188"/>
      <c r="AV155" s="188"/>
      <c r="AW155" s="188"/>
      <c r="AX155" s="188"/>
      <c r="AY155" s="188">
        <v>8</v>
      </c>
      <c r="AZ155" s="188"/>
      <c r="BA155" s="188"/>
      <c r="BB155" s="188"/>
      <c r="BC155" s="188"/>
      <c r="BD155" s="188">
        <v>9</v>
      </c>
      <c r="BE155" s="188"/>
      <c r="BF155" s="188"/>
      <c r="BG155" s="188"/>
      <c r="BH155" s="188"/>
      <c r="BI155" s="188">
        <v>10</v>
      </c>
      <c r="BJ155" s="188"/>
      <c r="BK155" s="188"/>
      <c r="BL155" s="188"/>
      <c r="BM155" s="188"/>
      <c r="BN155" s="188">
        <v>11</v>
      </c>
      <c r="BO155" s="188"/>
      <c r="BP155" s="188"/>
      <c r="BQ155" s="188"/>
      <c r="BR155" s="188"/>
    </row>
    <row r="156" spans="1:79" s="189" customFormat="1" ht="15.75" hidden="1" customHeight="1" x14ac:dyDescent="0.2">
      <c r="A156" s="185" t="s">
        <v>57</v>
      </c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7"/>
      <c r="U156" s="188" t="s">
        <v>65</v>
      </c>
      <c r="V156" s="188"/>
      <c r="W156" s="188"/>
      <c r="X156" s="188"/>
      <c r="Y156" s="188"/>
      <c r="Z156" s="193" t="s">
        <v>66</v>
      </c>
      <c r="AA156" s="193"/>
      <c r="AB156" s="193"/>
      <c r="AC156" s="193"/>
      <c r="AD156" s="193"/>
      <c r="AE156" s="188" t="s">
        <v>67</v>
      </c>
      <c r="AF156" s="188"/>
      <c r="AG156" s="188"/>
      <c r="AH156" s="188"/>
      <c r="AI156" s="188"/>
      <c r="AJ156" s="193" t="s">
        <v>68</v>
      </c>
      <c r="AK156" s="193"/>
      <c r="AL156" s="193"/>
      <c r="AM156" s="193"/>
      <c r="AN156" s="193"/>
      <c r="AO156" s="188" t="s">
        <v>58</v>
      </c>
      <c r="AP156" s="188"/>
      <c r="AQ156" s="188"/>
      <c r="AR156" s="188"/>
      <c r="AS156" s="188"/>
      <c r="AT156" s="193" t="s">
        <v>59</v>
      </c>
      <c r="AU156" s="193"/>
      <c r="AV156" s="193"/>
      <c r="AW156" s="193"/>
      <c r="AX156" s="193"/>
      <c r="AY156" s="188" t="s">
        <v>60</v>
      </c>
      <c r="AZ156" s="188"/>
      <c r="BA156" s="188"/>
      <c r="BB156" s="188"/>
      <c r="BC156" s="188"/>
      <c r="BD156" s="193" t="s">
        <v>61</v>
      </c>
      <c r="BE156" s="193"/>
      <c r="BF156" s="193"/>
      <c r="BG156" s="193"/>
      <c r="BH156" s="193"/>
      <c r="BI156" s="188" t="s">
        <v>62</v>
      </c>
      <c r="BJ156" s="188"/>
      <c r="BK156" s="188"/>
      <c r="BL156" s="188"/>
      <c r="BM156" s="188"/>
      <c r="BN156" s="193" t="s">
        <v>63</v>
      </c>
      <c r="BO156" s="193"/>
      <c r="BP156" s="193"/>
      <c r="BQ156" s="193"/>
      <c r="BR156" s="193"/>
      <c r="CA156" s="189" t="s">
        <v>41</v>
      </c>
    </row>
    <row r="157" spans="1:79" s="198" customFormat="1" ht="12.75" customHeight="1" x14ac:dyDescent="0.25">
      <c r="A157" s="194" t="s">
        <v>147</v>
      </c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6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CA157" s="198" t="s">
        <v>42</v>
      </c>
    </row>
    <row r="158" spans="1:79" s="203" customFormat="1" ht="26" customHeight="1" x14ac:dyDescent="0.25">
      <c r="A158" s="199" t="s">
        <v>184</v>
      </c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1"/>
      <c r="U158" s="202" t="s">
        <v>173</v>
      </c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 t="s">
        <v>173</v>
      </c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 t="s">
        <v>173</v>
      </c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 t="s">
        <v>173</v>
      </c>
      <c r="AZ158" s="202"/>
      <c r="BA158" s="202"/>
      <c r="BB158" s="202"/>
      <c r="BC158" s="202"/>
      <c r="BD158" s="202"/>
      <c r="BE158" s="202"/>
      <c r="BF158" s="202"/>
      <c r="BG158" s="202"/>
      <c r="BH158" s="202"/>
      <c r="BI158" s="202" t="s">
        <v>173</v>
      </c>
      <c r="BJ158" s="202"/>
      <c r="BK158" s="202"/>
      <c r="BL158" s="202"/>
      <c r="BM158" s="202"/>
      <c r="BN158" s="202"/>
      <c r="BO158" s="202"/>
      <c r="BP158" s="202"/>
      <c r="BQ158" s="202"/>
      <c r="BR158" s="202"/>
    </row>
    <row r="159" spans="1:79" s="18" customFormat="1" ht="13" x14ac:dyDescent="0.3"/>
    <row r="160" spans="1:79" s="18" customFormat="1" ht="13" hidden="1" x14ac:dyDescent="0.3"/>
    <row r="161" spans="1:79" s="18" customFormat="1" ht="14.25" customHeight="1" x14ac:dyDescent="0.3">
      <c r="A161" s="38" t="s">
        <v>125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</row>
    <row r="162" spans="1:79" s="26" customFormat="1" ht="15" customHeight="1" x14ac:dyDescent="0.25">
      <c r="A162" s="54" t="s">
        <v>6</v>
      </c>
      <c r="B162" s="55"/>
      <c r="C162" s="55"/>
      <c r="D162" s="54" t="s">
        <v>10</v>
      </c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6"/>
      <c r="W162" s="60" t="s">
        <v>194</v>
      </c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 t="s">
        <v>198</v>
      </c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 t="s">
        <v>209</v>
      </c>
      <c r="AV162" s="60"/>
      <c r="AW162" s="60"/>
      <c r="AX162" s="60"/>
      <c r="AY162" s="60"/>
      <c r="AZ162" s="60"/>
      <c r="BA162" s="60" t="s">
        <v>216</v>
      </c>
      <c r="BB162" s="60"/>
      <c r="BC162" s="60"/>
      <c r="BD162" s="60"/>
      <c r="BE162" s="60"/>
      <c r="BF162" s="60"/>
      <c r="BG162" s="60" t="s">
        <v>225</v>
      </c>
      <c r="BH162" s="60"/>
      <c r="BI162" s="60"/>
      <c r="BJ162" s="60"/>
      <c r="BK162" s="60"/>
      <c r="BL162" s="60"/>
    </row>
    <row r="163" spans="1:79" s="26" customFormat="1" ht="15" customHeight="1" x14ac:dyDescent="0.25">
      <c r="A163" s="138"/>
      <c r="B163" s="139"/>
      <c r="C163" s="139"/>
      <c r="D163" s="138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40"/>
      <c r="W163" s="60" t="s">
        <v>4</v>
      </c>
      <c r="X163" s="60"/>
      <c r="Y163" s="60"/>
      <c r="Z163" s="60"/>
      <c r="AA163" s="60"/>
      <c r="AB163" s="60"/>
      <c r="AC163" s="60" t="s">
        <v>3</v>
      </c>
      <c r="AD163" s="60"/>
      <c r="AE163" s="60"/>
      <c r="AF163" s="60"/>
      <c r="AG163" s="60"/>
      <c r="AH163" s="60"/>
      <c r="AI163" s="60" t="s">
        <v>4</v>
      </c>
      <c r="AJ163" s="60"/>
      <c r="AK163" s="60"/>
      <c r="AL163" s="60"/>
      <c r="AM163" s="60"/>
      <c r="AN163" s="60"/>
      <c r="AO163" s="60" t="s">
        <v>3</v>
      </c>
      <c r="AP163" s="60"/>
      <c r="AQ163" s="60"/>
      <c r="AR163" s="60"/>
      <c r="AS163" s="60"/>
      <c r="AT163" s="60"/>
      <c r="AU163" s="60" t="s">
        <v>4</v>
      </c>
      <c r="AV163" s="60"/>
      <c r="AW163" s="60"/>
      <c r="AX163" s="60" t="s">
        <v>3</v>
      </c>
      <c r="AY163" s="60"/>
      <c r="AZ163" s="60"/>
      <c r="BA163" s="60" t="s">
        <v>4</v>
      </c>
      <c r="BB163" s="60"/>
      <c r="BC163" s="60"/>
      <c r="BD163" s="60" t="s">
        <v>3</v>
      </c>
      <c r="BE163" s="60"/>
      <c r="BF163" s="60"/>
      <c r="BG163" s="60" t="s">
        <v>4</v>
      </c>
      <c r="BH163" s="60"/>
      <c r="BI163" s="60"/>
      <c r="BJ163" s="60" t="s">
        <v>3</v>
      </c>
      <c r="BK163" s="60"/>
      <c r="BL163" s="60"/>
    </row>
    <row r="164" spans="1:79" s="26" customFormat="1" ht="38" customHeight="1" x14ac:dyDescent="0.25">
      <c r="A164" s="57"/>
      <c r="B164" s="58"/>
      <c r="C164" s="58"/>
      <c r="D164" s="57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9"/>
      <c r="W164" s="60" t="s">
        <v>12</v>
      </c>
      <c r="X164" s="60"/>
      <c r="Y164" s="60"/>
      <c r="Z164" s="60" t="s">
        <v>11</v>
      </c>
      <c r="AA164" s="60"/>
      <c r="AB164" s="60"/>
      <c r="AC164" s="60" t="s">
        <v>12</v>
      </c>
      <c r="AD164" s="60"/>
      <c r="AE164" s="60"/>
      <c r="AF164" s="60" t="s">
        <v>11</v>
      </c>
      <c r="AG164" s="60"/>
      <c r="AH164" s="60"/>
      <c r="AI164" s="60" t="s">
        <v>12</v>
      </c>
      <c r="AJ164" s="60"/>
      <c r="AK164" s="60"/>
      <c r="AL164" s="60" t="s">
        <v>11</v>
      </c>
      <c r="AM164" s="60"/>
      <c r="AN164" s="60"/>
      <c r="AO164" s="60" t="s">
        <v>12</v>
      </c>
      <c r="AP164" s="60"/>
      <c r="AQ164" s="60"/>
      <c r="AR164" s="60" t="s">
        <v>11</v>
      </c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</row>
    <row r="165" spans="1:79" s="25" customFormat="1" ht="15" customHeight="1" x14ac:dyDescent="0.25">
      <c r="A165" s="49">
        <v>1</v>
      </c>
      <c r="B165" s="50"/>
      <c r="C165" s="50"/>
      <c r="D165" s="49">
        <v>2</v>
      </c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1"/>
      <c r="W165" s="82">
        <v>3</v>
      </c>
      <c r="X165" s="82"/>
      <c r="Y165" s="82"/>
      <c r="Z165" s="82">
        <v>4</v>
      </c>
      <c r="AA165" s="82"/>
      <c r="AB165" s="82"/>
      <c r="AC165" s="82">
        <v>5</v>
      </c>
      <c r="AD165" s="82"/>
      <c r="AE165" s="82"/>
      <c r="AF165" s="82">
        <v>6</v>
      </c>
      <c r="AG165" s="82"/>
      <c r="AH165" s="82"/>
      <c r="AI165" s="82">
        <v>7</v>
      </c>
      <c r="AJ165" s="82"/>
      <c r="AK165" s="82"/>
      <c r="AL165" s="82">
        <v>8</v>
      </c>
      <c r="AM165" s="82"/>
      <c r="AN165" s="82"/>
      <c r="AO165" s="82">
        <v>9</v>
      </c>
      <c r="AP165" s="82"/>
      <c r="AQ165" s="82"/>
      <c r="AR165" s="82">
        <v>10</v>
      </c>
      <c r="AS165" s="82"/>
      <c r="AT165" s="82"/>
      <c r="AU165" s="82">
        <v>11</v>
      </c>
      <c r="AV165" s="82"/>
      <c r="AW165" s="82"/>
      <c r="AX165" s="82">
        <v>12</v>
      </c>
      <c r="AY165" s="82"/>
      <c r="AZ165" s="82"/>
      <c r="BA165" s="82">
        <v>13</v>
      </c>
      <c r="BB165" s="82"/>
      <c r="BC165" s="82"/>
      <c r="BD165" s="82">
        <v>14</v>
      </c>
      <c r="BE165" s="82"/>
      <c r="BF165" s="82"/>
      <c r="BG165" s="82">
        <v>15</v>
      </c>
      <c r="BH165" s="82"/>
      <c r="BI165" s="82"/>
      <c r="BJ165" s="82">
        <v>16</v>
      </c>
      <c r="BK165" s="82"/>
      <c r="BL165" s="82"/>
    </row>
    <row r="166" spans="1:79" s="26" customFormat="1" ht="12.75" hidden="1" customHeight="1" x14ac:dyDescent="0.25">
      <c r="A166" s="46" t="s">
        <v>69</v>
      </c>
      <c r="B166" s="47"/>
      <c r="C166" s="47"/>
      <c r="D166" s="46" t="s">
        <v>57</v>
      </c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8"/>
      <c r="W166" s="60" t="s">
        <v>72</v>
      </c>
      <c r="X166" s="60"/>
      <c r="Y166" s="60"/>
      <c r="Z166" s="60" t="s">
        <v>73</v>
      </c>
      <c r="AA166" s="60"/>
      <c r="AB166" s="60"/>
      <c r="AC166" s="134" t="s">
        <v>74</v>
      </c>
      <c r="AD166" s="134"/>
      <c r="AE166" s="134"/>
      <c r="AF166" s="134" t="s">
        <v>75</v>
      </c>
      <c r="AG166" s="134"/>
      <c r="AH166" s="134"/>
      <c r="AI166" s="60" t="s">
        <v>76</v>
      </c>
      <c r="AJ166" s="60"/>
      <c r="AK166" s="60"/>
      <c r="AL166" s="60" t="s">
        <v>77</v>
      </c>
      <c r="AM166" s="60"/>
      <c r="AN166" s="60"/>
      <c r="AO166" s="134" t="s">
        <v>104</v>
      </c>
      <c r="AP166" s="134"/>
      <c r="AQ166" s="134"/>
      <c r="AR166" s="134" t="s">
        <v>78</v>
      </c>
      <c r="AS166" s="134"/>
      <c r="AT166" s="134"/>
      <c r="AU166" s="60" t="s">
        <v>105</v>
      </c>
      <c r="AV166" s="60"/>
      <c r="AW166" s="60"/>
      <c r="AX166" s="134" t="s">
        <v>106</v>
      </c>
      <c r="AY166" s="134"/>
      <c r="AZ166" s="134"/>
      <c r="BA166" s="60" t="s">
        <v>107</v>
      </c>
      <c r="BB166" s="60"/>
      <c r="BC166" s="60"/>
      <c r="BD166" s="134" t="s">
        <v>108</v>
      </c>
      <c r="BE166" s="134"/>
      <c r="BF166" s="134"/>
      <c r="BG166" s="60" t="s">
        <v>109</v>
      </c>
      <c r="BH166" s="60"/>
      <c r="BI166" s="60"/>
      <c r="BJ166" s="134" t="s">
        <v>110</v>
      </c>
      <c r="BK166" s="134"/>
      <c r="BL166" s="134"/>
      <c r="CA166" s="26" t="s">
        <v>103</v>
      </c>
    </row>
    <row r="167" spans="1:79" s="28" customFormat="1" ht="12.75" customHeight="1" x14ac:dyDescent="0.25">
      <c r="A167" s="112">
        <v>1</v>
      </c>
      <c r="B167" s="113"/>
      <c r="C167" s="113"/>
      <c r="D167" s="135" t="s">
        <v>185</v>
      </c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7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1"/>
      <c r="CA167" s="28" t="s">
        <v>43</v>
      </c>
    </row>
    <row r="168" spans="1:79" s="29" customFormat="1" ht="26" customHeight="1" x14ac:dyDescent="0.25">
      <c r="A168" s="46">
        <v>2</v>
      </c>
      <c r="B168" s="47"/>
      <c r="C168" s="47"/>
      <c r="D168" s="131" t="s">
        <v>186</v>
      </c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3"/>
      <c r="W168" s="142" t="s">
        <v>173</v>
      </c>
      <c r="X168" s="142"/>
      <c r="Y168" s="142"/>
      <c r="Z168" s="142" t="s">
        <v>173</v>
      </c>
      <c r="AA168" s="142"/>
      <c r="AB168" s="142"/>
      <c r="AC168" s="142"/>
      <c r="AD168" s="142"/>
      <c r="AE168" s="142"/>
      <c r="AF168" s="142"/>
      <c r="AG168" s="142"/>
      <c r="AH168" s="142"/>
      <c r="AI168" s="142" t="s">
        <v>173</v>
      </c>
      <c r="AJ168" s="142"/>
      <c r="AK168" s="142"/>
      <c r="AL168" s="142" t="s">
        <v>173</v>
      </c>
      <c r="AM168" s="142"/>
      <c r="AN168" s="142"/>
      <c r="AO168" s="142"/>
      <c r="AP168" s="142"/>
      <c r="AQ168" s="142"/>
      <c r="AR168" s="142"/>
      <c r="AS168" s="142"/>
      <c r="AT168" s="142"/>
      <c r="AU168" s="142" t="s">
        <v>173</v>
      </c>
      <c r="AV168" s="142"/>
      <c r="AW168" s="142"/>
      <c r="AX168" s="142"/>
      <c r="AY168" s="142"/>
      <c r="AZ168" s="142"/>
      <c r="BA168" s="142" t="s">
        <v>173</v>
      </c>
      <c r="BB168" s="142"/>
      <c r="BC168" s="142"/>
      <c r="BD168" s="142"/>
      <c r="BE168" s="142"/>
      <c r="BF168" s="142"/>
      <c r="BG168" s="142" t="s">
        <v>173</v>
      </c>
      <c r="BH168" s="142"/>
      <c r="BI168" s="142"/>
      <c r="BJ168" s="142"/>
      <c r="BK168" s="142"/>
      <c r="BL168" s="142"/>
    </row>
    <row r="169" spans="1:79" s="18" customFormat="1" ht="13" x14ac:dyDescent="0.3"/>
    <row r="170" spans="1:79" s="18" customFormat="1" ht="13" hidden="1" x14ac:dyDescent="0.3"/>
    <row r="171" spans="1:79" s="18" customFormat="1" ht="14.25" customHeight="1" x14ac:dyDescent="0.3">
      <c r="A171" s="38" t="s">
        <v>153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</row>
    <row r="172" spans="1:79" s="18" customFormat="1" ht="14.25" customHeight="1" x14ac:dyDescent="0.3">
      <c r="A172" s="38" t="s">
        <v>210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</row>
    <row r="173" spans="1:79" s="18" customFormat="1" ht="15" customHeight="1" x14ac:dyDescent="0.3">
      <c r="A173" s="53" t="s">
        <v>193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</row>
    <row r="174" spans="1:79" s="26" customFormat="1" ht="15" customHeight="1" x14ac:dyDescent="0.25">
      <c r="A174" s="60" t="s">
        <v>6</v>
      </c>
      <c r="B174" s="60"/>
      <c r="C174" s="60"/>
      <c r="D174" s="60"/>
      <c r="E174" s="60"/>
      <c r="F174" s="60"/>
      <c r="G174" s="60" t="s">
        <v>126</v>
      </c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 t="s">
        <v>13</v>
      </c>
      <c r="U174" s="60"/>
      <c r="V174" s="60"/>
      <c r="W174" s="60"/>
      <c r="X174" s="60"/>
      <c r="Y174" s="60"/>
      <c r="Z174" s="60"/>
      <c r="AA174" s="46" t="s">
        <v>194</v>
      </c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4"/>
      <c r="AP174" s="46" t="s">
        <v>197</v>
      </c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8"/>
      <c r="BE174" s="46" t="s">
        <v>204</v>
      </c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8"/>
    </row>
    <row r="175" spans="1:79" s="26" customFormat="1" ht="20" customHeight="1" x14ac:dyDescent="0.2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 t="s">
        <v>4</v>
      </c>
      <c r="AB175" s="60"/>
      <c r="AC175" s="60"/>
      <c r="AD175" s="60"/>
      <c r="AE175" s="60"/>
      <c r="AF175" s="60" t="s">
        <v>3</v>
      </c>
      <c r="AG175" s="60"/>
      <c r="AH175" s="60"/>
      <c r="AI175" s="60"/>
      <c r="AJ175" s="60"/>
      <c r="AK175" s="60" t="s">
        <v>89</v>
      </c>
      <c r="AL175" s="60"/>
      <c r="AM175" s="60"/>
      <c r="AN175" s="60"/>
      <c r="AO175" s="60"/>
      <c r="AP175" s="60" t="s">
        <v>4</v>
      </c>
      <c r="AQ175" s="60"/>
      <c r="AR175" s="60"/>
      <c r="AS175" s="60"/>
      <c r="AT175" s="60"/>
      <c r="AU175" s="60" t="s">
        <v>3</v>
      </c>
      <c r="AV175" s="60"/>
      <c r="AW175" s="60"/>
      <c r="AX175" s="60"/>
      <c r="AY175" s="60"/>
      <c r="AZ175" s="60" t="s">
        <v>96</v>
      </c>
      <c r="BA175" s="60"/>
      <c r="BB175" s="60"/>
      <c r="BC175" s="60"/>
      <c r="BD175" s="60"/>
      <c r="BE175" s="60" t="s">
        <v>4</v>
      </c>
      <c r="BF175" s="60"/>
      <c r="BG175" s="60"/>
      <c r="BH175" s="60"/>
      <c r="BI175" s="60"/>
      <c r="BJ175" s="60" t="s">
        <v>3</v>
      </c>
      <c r="BK175" s="60"/>
      <c r="BL175" s="60"/>
      <c r="BM175" s="60"/>
      <c r="BN175" s="60"/>
      <c r="BO175" s="60" t="s">
        <v>127</v>
      </c>
      <c r="BP175" s="60"/>
      <c r="BQ175" s="60"/>
      <c r="BR175" s="60"/>
      <c r="BS175" s="60"/>
    </row>
    <row r="176" spans="1:79" s="25" customFormat="1" ht="15" customHeight="1" x14ac:dyDescent="0.25">
      <c r="A176" s="82">
        <v>1</v>
      </c>
      <c r="B176" s="82"/>
      <c r="C176" s="82"/>
      <c r="D176" s="82"/>
      <c r="E176" s="82"/>
      <c r="F176" s="82"/>
      <c r="G176" s="82">
        <v>2</v>
      </c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>
        <v>3</v>
      </c>
      <c r="U176" s="82"/>
      <c r="V176" s="82"/>
      <c r="W176" s="82"/>
      <c r="X176" s="82"/>
      <c r="Y176" s="82"/>
      <c r="Z176" s="82"/>
      <c r="AA176" s="82">
        <v>4</v>
      </c>
      <c r="AB176" s="82"/>
      <c r="AC176" s="82"/>
      <c r="AD176" s="82"/>
      <c r="AE176" s="82"/>
      <c r="AF176" s="82">
        <v>5</v>
      </c>
      <c r="AG176" s="82"/>
      <c r="AH176" s="82"/>
      <c r="AI176" s="82"/>
      <c r="AJ176" s="82"/>
      <c r="AK176" s="82">
        <v>6</v>
      </c>
      <c r="AL176" s="82"/>
      <c r="AM176" s="82"/>
      <c r="AN176" s="82"/>
      <c r="AO176" s="82"/>
      <c r="AP176" s="82">
        <v>7</v>
      </c>
      <c r="AQ176" s="82"/>
      <c r="AR176" s="82"/>
      <c r="AS176" s="82"/>
      <c r="AT176" s="82"/>
      <c r="AU176" s="82">
        <v>8</v>
      </c>
      <c r="AV176" s="82"/>
      <c r="AW176" s="82"/>
      <c r="AX176" s="82"/>
      <c r="AY176" s="82"/>
      <c r="AZ176" s="82">
        <v>9</v>
      </c>
      <c r="BA176" s="82"/>
      <c r="BB176" s="82"/>
      <c r="BC176" s="82"/>
      <c r="BD176" s="82"/>
      <c r="BE176" s="82">
        <v>10</v>
      </c>
      <c r="BF176" s="82"/>
      <c r="BG176" s="82"/>
      <c r="BH176" s="82"/>
      <c r="BI176" s="82"/>
      <c r="BJ176" s="82">
        <v>11</v>
      </c>
      <c r="BK176" s="82"/>
      <c r="BL176" s="82"/>
      <c r="BM176" s="82"/>
      <c r="BN176" s="82"/>
      <c r="BO176" s="82">
        <v>12</v>
      </c>
      <c r="BP176" s="82"/>
      <c r="BQ176" s="82"/>
      <c r="BR176" s="82"/>
      <c r="BS176" s="82"/>
    </row>
    <row r="177" spans="1:79" s="26" customFormat="1" ht="15" hidden="1" customHeight="1" x14ac:dyDescent="0.25">
      <c r="A177" s="60" t="s">
        <v>69</v>
      </c>
      <c r="B177" s="60"/>
      <c r="C177" s="60"/>
      <c r="D177" s="60"/>
      <c r="E177" s="60"/>
      <c r="F177" s="60"/>
      <c r="G177" s="146" t="s">
        <v>57</v>
      </c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 t="s">
        <v>79</v>
      </c>
      <c r="U177" s="146"/>
      <c r="V177" s="146"/>
      <c r="W177" s="146"/>
      <c r="X177" s="146"/>
      <c r="Y177" s="146"/>
      <c r="Z177" s="146"/>
      <c r="AA177" s="134" t="s">
        <v>65</v>
      </c>
      <c r="AB177" s="134"/>
      <c r="AC177" s="134"/>
      <c r="AD177" s="134"/>
      <c r="AE177" s="134"/>
      <c r="AF177" s="134" t="s">
        <v>66</v>
      </c>
      <c r="AG177" s="134"/>
      <c r="AH177" s="134"/>
      <c r="AI177" s="134"/>
      <c r="AJ177" s="134"/>
      <c r="AK177" s="145" t="s">
        <v>122</v>
      </c>
      <c r="AL177" s="145"/>
      <c r="AM177" s="145"/>
      <c r="AN177" s="145"/>
      <c r="AO177" s="145"/>
      <c r="AP177" s="134" t="s">
        <v>67</v>
      </c>
      <c r="AQ177" s="134"/>
      <c r="AR177" s="134"/>
      <c r="AS177" s="134"/>
      <c r="AT177" s="134"/>
      <c r="AU177" s="134" t="s">
        <v>68</v>
      </c>
      <c r="AV177" s="134"/>
      <c r="AW177" s="134"/>
      <c r="AX177" s="134"/>
      <c r="AY177" s="134"/>
      <c r="AZ177" s="145" t="s">
        <v>122</v>
      </c>
      <c r="BA177" s="145"/>
      <c r="BB177" s="145"/>
      <c r="BC177" s="145"/>
      <c r="BD177" s="145"/>
      <c r="BE177" s="134" t="s">
        <v>58</v>
      </c>
      <c r="BF177" s="134"/>
      <c r="BG177" s="134"/>
      <c r="BH177" s="134"/>
      <c r="BI177" s="134"/>
      <c r="BJ177" s="134" t="s">
        <v>59</v>
      </c>
      <c r="BK177" s="134"/>
      <c r="BL177" s="134"/>
      <c r="BM177" s="134"/>
      <c r="BN177" s="134"/>
      <c r="BO177" s="145" t="s">
        <v>122</v>
      </c>
      <c r="BP177" s="145"/>
      <c r="BQ177" s="145"/>
      <c r="BR177" s="145"/>
      <c r="BS177" s="145"/>
      <c r="CA177" s="26" t="s">
        <v>44</v>
      </c>
    </row>
    <row r="178" spans="1:79" s="29" customFormat="1" ht="69.5" customHeight="1" x14ac:dyDescent="0.25">
      <c r="A178" s="60">
        <v>1</v>
      </c>
      <c r="B178" s="60"/>
      <c r="C178" s="60"/>
      <c r="D178" s="60"/>
      <c r="E178" s="60"/>
      <c r="F178" s="60"/>
      <c r="G178" s="64" t="s">
        <v>260</v>
      </c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6"/>
      <c r="T178" s="46" t="s">
        <v>235</v>
      </c>
      <c r="U178" s="47"/>
      <c r="V178" s="47"/>
      <c r="W178" s="47"/>
      <c r="X178" s="47"/>
      <c r="Y178" s="47"/>
      <c r="Z178" s="48"/>
      <c r="AA178" s="70">
        <f>U30</f>
        <v>2098380</v>
      </c>
      <c r="AB178" s="70"/>
      <c r="AC178" s="70"/>
      <c r="AD178" s="70"/>
      <c r="AE178" s="70"/>
      <c r="AF178" s="70">
        <v>0</v>
      </c>
      <c r="AG178" s="70"/>
      <c r="AH178" s="70"/>
      <c r="AI178" s="70"/>
      <c r="AJ178" s="70"/>
      <c r="AK178" s="70">
        <f>IF(ISNUMBER(AA178),AA178,0)+IF(ISNUMBER(AF178),AF178,0)</f>
        <v>2098380</v>
      </c>
      <c r="AL178" s="70"/>
      <c r="AM178" s="70"/>
      <c r="AN178" s="70"/>
      <c r="AO178" s="70"/>
      <c r="AP178" s="70">
        <v>3791300</v>
      </c>
      <c r="AQ178" s="70"/>
      <c r="AR178" s="70"/>
      <c r="AS178" s="70"/>
      <c r="AT178" s="70"/>
      <c r="AU178" s="70">
        <v>0</v>
      </c>
      <c r="AV178" s="70"/>
      <c r="AW178" s="70"/>
      <c r="AX178" s="70"/>
      <c r="AY178" s="70"/>
      <c r="AZ178" s="70">
        <f>IF(ISNUMBER(AP178),AP178,0)+IF(ISNUMBER(AU178),AU178,0)</f>
        <v>3791300</v>
      </c>
      <c r="BA178" s="70"/>
      <c r="BB178" s="70"/>
      <c r="BC178" s="70"/>
      <c r="BD178" s="70"/>
      <c r="BE178" s="70">
        <f>BG51</f>
        <v>5242225</v>
      </c>
      <c r="BF178" s="70"/>
      <c r="BG178" s="70"/>
      <c r="BH178" s="70"/>
      <c r="BI178" s="70"/>
      <c r="BJ178" s="70">
        <v>0</v>
      </c>
      <c r="BK178" s="70"/>
      <c r="BL178" s="70"/>
      <c r="BM178" s="70"/>
      <c r="BN178" s="70"/>
      <c r="BO178" s="70">
        <f>IF(ISNUMBER(BE178),BE178,0)+IF(ISNUMBER(BJ178),BJ178,0)</f>
        <v>5242225</v>
      </c>
      <c r="BP178" s="70"/>
      <c r="BQ178" s="70"/>
      <c r="BR178" s="70"/>
      <c r="BS178" s="70"/>
      <c r="CA178" s="29" t="s">
        <v>45</v>
      </c>
    </row>
    <row r="179" spans="1:79" s="28" customFormat="1" ht="12.75" customHeight="1" x14ac:dyDescent="0.25">
      <c r="A179" s="165"/>
      <c r="B179" s="165"/>
      <c r="C179" s="165"/>
      <c r="D179" s="165"/>
      <c r="E179" s="165"/>
      <c r="F179" s="165"/>
      <c r="G179" s="170" t="s">
        <v>147</v>
      </c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2"/>
      <c r="T179" s="170"/>
      <c r="U179" s="171"/>
      <c r="V179" s="171"/>
      <c r="W179" s="171"/>
      <c r="X179" s="171"/>
      <c r="Y179" s="171"/>
      <c r="Z179" s="172"/>
      <c r="AA179" s="83">
        <f>AA178</f>
        <v>2098380</v>
      </c>
      <c r="AB179" s="83"/>
      <c r="AC179" s="83"/>
      <c r="AD179" s="83"/>
      <c r="AE179" s="83"/>
      <c r="AF179" s="83">
        <v>0</v>
      </c>
      <c r="AG179" s="83"/>
      <c r="AH179" s="83"/>
      <c r="AI179" s="83"/>
      <c r="AJ179" s="83"/>
      <c r="AK179" s="83">
        <f>IF(ISNUMBER(AA179),AA179,0)+IF(ISNUMBER(AF179),AF179,0)</f>
        <v>2098380</v>
      </c>
      <c r="AL179" s="83"/>
      <c r="AM179" s="83"/>
      <c r="AN179" s="83"/>
      <c r="AO179" s="83"/>
      <c r="AP179" s="83">
        <v>3791300</v>
      </c>
      <c r="AQ179" s="83"/>
      <c r="AR179" s="83"/>
      <c r="AS179" s="83"/>
      <c r="AT179" s="83"/>
      <c r="AU179" s="83">
        <v>0</v>
      </c>
      <c r="AV179" s="83"/>
      <c r="AW179" s="83"/>
      <c r="AX179" s="83"/>
      <c r="AY179" s="83"/>
      <c r="AZ179" s="83">
        <f>IF(ISNUMBER(AP179),AP179,0)+IF(ISNUMBER(AU179),AU179,0)</f>
        <v>3791300</v>
      </c>
      <c r="BA179" s="83"/>
      <c r="BB179" s="83"/>
      <c r="BC179" s="83"/>
      <c r="BD179" s="83"/>
      <c r="BE179" s="83">
        <f>BE178</f>
        <v>5242225</v>
      </c>
      <c r="BF179" s="83"/>
      <c r="BG179" s="83"/>
      <c r="BH179" s="83"/>
      <c r="BI179" s="83"/>
      <c r="BJ179" s="83">
        <v>0</v>
      </c>
      <c r="BK179" s="83"/>
      <c r="BL179" s="83"/>
      <c r="BM179" s="83"/>
      <c r="BN179" s="83"/>
      <c r="BO179" s="83">
        <f>IF(ISNUMBER(BE179),BE179,0)+IF(ISNUMBER(BJ179),BJ179,0)</f>
        <v>5242225</v>
      </c>
      <c r="BP179" s="83"/>
      <c r="BQ179" s="83"/>
      <c r="BR179" s="83"/>
      <c r="BS179" s="83"/>
    </row>
    <row r="180" spans="1:79" s="18" customFormat="1" ht="13" x14ac:dyDescent="0.3"/>
    <row r="181" spans="1:79" s="18" customFormat="1" ht="13.5" customHeight="1" x14ac:dyDescent="0.3">
      <c r="A181" s="38" t="s">
        <v>226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</row>
    <row r="182" spans="1:79" s="18" customFormat="1" ht="15" customHeight="1" x14ac:dyDescent="0.3">
      <c r="A182" s="77" t="s">
        <v>193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</row>
    <row r="183" spans="1:79" s="26" customFormat="1" ht="15" customHeight="1" x14ac:dyDescent="0.25">
      <c r="A183" s="60" t="s">
        <v>6</v>
      </c>
      <c r="B183" s="60"/>
      <c r="C183" s="60"/>
      <c r="D183" s="60"/>
      <c r="E183" s="60"/>
      <c r="F183" s="60"/>
      <c r="G183" s="60" t="s">
        <v>126</v>
      </c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 t="s">
        <v>13</v>
      </c>
      <c r="U183" s="60"/>
      <c r="V183" s="60"/>
      <c r="W183" s="60"/>
      <c r="X183" s="60"/>
      <c r="Y183" s="60"/>
      <c r="Z183" s="60"/>
      <c r="AA183" s="46" t="s">
        <v>215</v>
      </c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4"/>
      <c r="AP183" s="46" t="s">
        <v>220</v>
      </c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8"/>
    </row>
    <row r="184" spans="1:79" s="26" customFormat="1" ht="21.5" customHeight="1" x14ac:dyDescent="0.2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 t="s">
        <v>4</v>
      </c>
      <c r="AB184" s="60"/>
      <c r="AC184" s="60"/>
      <c r="AD184" s="60"/>
      <c r="AE184" s="60"/>
      <c r="AF184" s="60" t="s">
        <v>3</v>
      </c>
      <c r="AG184" s="60"/>
      <c r="AH184" s="60"/>
      <c r="AI184" s="60"/>
      <c r="AJ184" s="60"/>
      <c r="AK184" s="60" t="s">
        <v>89</v>
      </c>
      <c r="AL184" s="60"/>
      <c r="AM184" s="60"/>
      <c r="AN184" s="60"/>
      <c r="AO184" s="60"/>
      <c r="AP184" s="60" t="s">
        <v>4</v>
      </c>
      <c r="AQ184" s="60"/>
      <c r="AR184" s="60"/>
      <c r="AS184" s="60"/>
      <c r="AT184" s="60"/>
      <c r="AU184" s="60" t="s">
        <v>3</v>
      </c>
      <c r="AV184" s="60"/>
      <c r="AW184" s="60"/>
      <c r="AX184" s="60"/>
      <c r="AY184" s="60"/>
      <c r="AZ184" s="60" t="s">
        <v>96</v>
      </c>
      <c r="BA184" s="60"/>
      <c r="BB184" s="60"/>
      <c r="BC184" s="60"/>
      <c r="BD184" s="60"/>
    </row>
    <row r="185" spans="1:79" s="25" customFormat="1" ht="15" customHeight="1" x14ac:dyDescent="0.25">
      <c r="A185" s="82">
        <v>1</v>
      </c>
      <c r="B185" s="82"/>
      <c r="C185" s="82"/>
      <c r="D185" s="82"/>
      <c r="E185" s="82"/>
      <c r="F185" s="82"/>
      <c r="G185" s="82">
        <v>2</v>
      </c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>
        <v>3</v>
      </c>
      <c r="U185" s="82"/>
      <c r="V185" s="82"/>
      <c r="W185" s="82"/>
      <c r="X185" s="82"/>
      <c r="Y185" s="82"/>
      <c r="Z185" s="82"/>
      <c r="AA185" s="82">
        <v>4</v>
      </c>
      <c r="AB185" s="82"/>
      <c r="AC185" s="82"/>
      <c r="AD185" s="82"/>
      <c r="AE185" s="82"/>
      <c r="AF185" s="82">
        <v>5</v>
      </c>
      <c r="AG185" s="82"/>
      <c r="AH185" s="82"/>
      <c r="AI185" s="82"/>
      <c r="AJ185" s="82"/>
      <c r="AK185" s="82">
        <v>6</v>
      </c>
      <c r="AL185" s="82"/>
      <c r="AM185" s="82"/>
      <c r="AN185" s="82"/>
      <c r="AO185" s="82"/>
      <c r="AP185" s="82">
        <v>7</v>
      </c>
      <c r="AQ185" s="82"/>
      <c r="AR185" s="82"/>
      <c r="AS185" s="82"/>
      <c r="AT185" s="82"/>
      <c r="AU185" s="82">
        <v>8</v>
      </c>
      <c r="AV185" s="82"/>
      <c r="AW185" s="82"/>
      <c r="AX185" s="82"/>
      <c r="AY185" s="82"/>
      <c r="AZ185" s="82">
        <v>9</v>
      </c>
      <c r="BA185" s="82"/>
      <c r="BB185" s="82"/>
      <c r="BC185" s="82"/>
      <c r="BD185" s="82"/>
    </row>
    <row r="186" spans="1:79" s="26" customFormat="1" ht="12" hidden="1" customHeight="1" x14ac:dyDescent="0.25">
      <c r="A186" s="60" t="s">
        <v>69</v>
      </c>
      <c r="B186" s="60"/>
      <c r="C186" s="60"/>
      <c r="D186" s="60"/>
      <c r="E186" s="60"/>
      <c r="F186" s="60"/>
      <c r="G186" s="146" t="s">
        <v>57</v>
      </c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 t="s">
        <v>79</v>
      </c>
      <c r="U186" s="146"/>
      <c r="V186" s="146"/>
      <c r="W186" s="146"/>
      <c r="X186" s="146"/>
      <c r="Y186" s="146"/>
      <c r="Z186" s="146"/>
      <c r="AA186" s="134" t="s">
        <v>60</v>
      </c>
      <c r="AB186" s="134"/>
      <c r="AC186" s="134"/>
      <c r="AD186" s="134"/>
      <c r="AE186" s="134"/>
      <c r="AF186" s="134" t="s">
        <v>61</v>
      </c>
      <c r="AG186" s="134"/>
      <c r="AH186" s="134"/>
      <c r="AI186" s="134"/>
      <c r="AJ186" s="134"/>
      <c r="AK186" s="145" t="s">
        <v>122</v>
      </c>
      <c r="AL186" s="145"/>
      <c r="AM186" s="145"/>
      <c r="AN186" s="145"/>
      <c r="AO186" s="145"/>
      <c r="AP186" s="134" t="s">
        <v>62</v>
      </c>
      <c r="AQ186" s="134"/>
      <c r="AR186" s="134"/>
      <c r="AS186" s="134"/>
      <c r="AT186" s="134"/>
      <c r="AU186" s="134" t="s">
        <v>63</v>
      </c>
      <c r="AV186" s="134"/>
      <c r="AW186" s="134"/>
      <c r="AX186" s="134"/>
      <c r="AY186" s="134"/>
      <c r="AZ186" s="145" t="s">
        <v>122</v>
      </c>
      <c r="BA186" s="145"/>
      <c r="BB186" s="145"/>
      <c r="BC186" s="145"/>
      <c r="BD186" s="145"/>
      <c r="CA186" s="26" t="s">
        <v>46</v>
      </c>
    </row>
    <row r="187" spans="1:79" s="29" customFormat="1" ht="73.5" customHeight="1" x14ac:dyDescent="0.25">
      <c r="A187" s="60">
        <v>1</v>
      </c>
      <c r="B187" s="60"/>
      <c r="C187" s="60"/>
      <c r="D187" s="60"/>
      <c r="E187" s="60"/>
      <c r="F187" s="60"/>
      <c r="G187" s="64" t="s">
        <v>260</v>
      </c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6"/>
      <c r="T187" s="46" t="s">
        <v>235</v>
      </c>
      <c r="U187" s="47"/>
      <c r="V187" s="47"/>
      <c r="W187" s="47"/>
      <c r="X187" s="47"/>
      <c r="Y187" s="47"/>
      <c r="Z187" s="48"/>
      <c r="AA187" s="70">
        <v>3791300</v>
      </c>
      <c r="AB187" s="70"/>
      <c r="AC187" s="70"/>
      <c r="AD187" s="70"/>
      <c r="AE187" s="70"/>
      <c r="AF187" s="70">
        <v>0</v>
      </c>
      <c r="AG187" s="70"/>
      <c r="AH187" s="70"/>
      <c r="AI187" s="70"/>
      <c r="AJ187" s="70"/>
      <c r="AK187" s="70">
        <f>IF(ISNUMBER(AA187),AA187,0)+IF(ISNUMBER(AF187),AF187,0)</f>
        <v>3791300</v>
      </c>
      <c r="AL187" s="70"/>
      <c r="AM187" s="70"/>
      <c r="AN187" s="70"/>
      <c r="AO187" s="70"/>
      <c r="AP187" s="70">
        <v>3791300</v>
      </c>
      <c r="AQ187" s="70"/>
      <c r="AR187" s="70"/>
      <c r="AS187" s="70"/>
      <c r="AT187" s="70"/>
      <c r="AU187" s="70">
        <v>0</v>
      </c>
      <c r="AV187" s="70"/>
      <c r="AW187" s="70"/>
      <c r="AX187" s="70"/>
      <c r="AY187" s="70"/>
      <c r="AZ187" s="70">
        <f>IF(ISNUMBER(AP187),AP187,0)+IF(ISNUMBER(AU187),AU187,0)</f>
        <v>3791300</v>
      </c>
      <c r="BA187" s="70"/>
      <c r="BB187" s="70"/>
      <c r="BC187" s="70"/>
      <c r="BD187" s="70"/>
      <c r="CA187" s="29" t="s">
        <v>47</v>
      </c>
    </row>
    <row r="188" spans="1:79" s="28" customFormat="1" ht="18.5" customHeight="1" x14ac:dyDescent="0.25">
      <c r="A188" s="165"/>
      <c r="B188" s="165"/>
      <c r="C188" s="165"/>
      <c r="D188" s="165"/>
      <c r="E188" s="165"/>
      <c r="F188" s="165"/>
      <c r="G188" s="170" t="s">
        <v>147</v>
      </c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2"/>
      <c r="T188" s="170"/>
      <c r="U188" s="171"/>
      <c r="V188" s="171"/>
      <c r="W188" s="171"/>
      <c r="X188" s="171"/>
      <c r="Y188" s="171"/>
      <c r="Z188" s="172"/>
      <c r="AA188" s="83">
        <v>3791300</v>
      </c>
      <c r="AB188" s="83"/>
      <c r="AC188" s="83"/>
      <c r="AD188" s="83"/>
      <c r="AE188" s="83"/>
      <c r="AF188" s="83">
        <v>0</v>
      </c>
      <c r="AG188" s="83"/>
      <c r="AH188" s="83"/>
      <c r="AI188" s="83"/>
      <c r="AJ188" s="83"/>
      <c r="AK188" s="83">
        <f>IF(ISNUMBER(AA188),AA188,0)+IF(ISNUMBER(AF188),AF188,0)</f>
        <v>3791300</v>
      </c>
      <c r="AL188" s="83"/>
      <c r="AM188" s="83"/>
      <c r="AN188" s="83"/>
      <c r="AO188" s="83"/>
      <c r="AP188" s="83">
        <v>3791300</v>
      </c>
      <c r="AQ188" s="83"/>
      <c r="AR188" s="83"/>
      <c r="AS188" s="83"/>
      <c r="AT188" s="83"/>
      <c r="AU188" s="83">
        <v>0</v>
      </c>
      <c r="AV188" s="83"/>
      <c r="AW188" s="83"/>
      <c r="AX188" s="83"/>
      <c r="AY188" s="83"/>
      <c r="AZ188" s="83">
        <f>IF(ISNUMBER(AP188),AP188,0)+IF(ISNUMBER(AU188),AU188,0)</f>
        <v>3791300</v>
      </c>
      <c r="BA188" s="83"/>
      <c r="BB188" s="83"/>
      <c r="BC188" s="83"/>
      <c r="BD188" s="83"/>
    </row>
    <row r="189" spans="1:79" s="18" customFormat="1" ht="13" x14ac:dyDescent="0.3"/>
    <row r="190" spans="1:79" s="18" customFormat="1" ht="13" hidden="1" x14ac:dyDescent="0.3"/>
    <row r="191" spans="1:79" s="18" customFormat="1" ht="14.25" customHeight="1" x14ac:dyDescent="0.3">
      <c r="A191" s="38" t="s">
        <v>227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</row>
    <row r="192" spans="1:79" s="18" customFormat="1" ht="15" customHeight="1" x14ac:dyDescent="0.3">
      <c r="A192" s="77" t="s">
        <v>193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</row>
    <row r="193" spans="1:79" s="26" customFormat="1" ht="23.15" customHeight="1" x14ac:dyDescent="0.25">
      <c r="A193" s="60" t="s">
        <v>128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54" t="s">
        <v>129</v>
      </c>
      <c r="O193" s="55"/>
      <c r="P193" s="55"/>
      <c r="Q193" s="55"/>
      <c r="R193" s="55"/>
      <c r="S193" s="55"/>
      <c r="T193" s="55"/>
      <c r="U193" s="56"/>
      <c r="V193" s="54" t="s">
        <v>130</v>
      </c>
      <c r="W193" s="55"/>
      <c r="X193" s="55"/>
      <c r="Y193" s="55"/>
      <c r="Z193" s="56"/>
      <c r="AA193" s="60" t="s">
        <v>194</v>
      </c>
      <c r="AB193" s="60"/>
      <c r="AC193" s="60"/>
      <c r="AD193" s="60"/>
      <c r="AE193" s="60"/>
      <c r="AF193" s="60"/>
      <c r="AG193" s="60"/>
      <c r="AH193" s="60"/>
      <c r="AI193" s="60"/>
      <c r="AJ193" s="60" t="s">
        <v>197</v>
      </c>
      <c r="AK193" s="60"/>
      <c r="AL193" s="60"/>
      <c r="AM193" s="60"/>
      <c r="AN193" s="60"/>
      <c r="AO193" s="60"/>
      <c r="AP193" s="60"/>
      <c r="AQ193" s="60"/>
      <c r="AR193" s="60"/>
      <c r="AS193" s="60" t="s">
        <v>204</v>
      </c>
      <c r="AT193" s="60"/>
      <c r="AU193" s="60"/>
      <c r="AV193" s="60"/>
      <c r="AW193" s="60"/>
      <c r="AX193" s="60"/>
      <c r="AY193" s="60"/>
      <c r="AZ193" s="60"/>
      <c r="BA193" s="60"/>
      <c r="BB193" s="60" t="s">
        <v>215</v>
      </c>
      <c r="BC193" s="60"/>
      <c r="BD193" s="60"/>
      <c r="BE193" s="60"/>
      <c r="BF193" s="60"/>
      <c r="BG193" s="60"/>
      <c r="BH193" s="60"/>
      <c r="BI193" s="60"/>
      <c r="BJ193" s="60"/>
      <c r="BK193" s="60" t="s">
        <v>220</v>
      </c>
      <c r="BL193" s="60"/>
      <c r="BM193" s="60"/>
      <c r="BN193" s="60"/>
      <c r="BO193" s="60"/>
      <c r="BP193" s="60"/>
      <c r="BQ193" s="60"/>
      <c r="BR193" s="60"/>
      <c r="BS193" s="60"/>
    </row>
    <row r="194" spans="1:79" s="26" customFormat="1" ht="44.5" customHeight="1" x14ac:dyDescent="0.2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57"/>
      <c r="O194" s="58"/>
      <c r="P194" s="58"/>
      <c r="Q194" s="58"/>
      <c r="R194" s="58"/>
      <c r="S194" s="58"/>
      <c r="T194" s="58"/>
      <c r="U194" s="59"/>
      <c r="V194" s="57"/>
      <c r="W194" s="58"/>
      <c r="X194" s="58"/>
      <c r="Y194" s="58"/>
      <c r="Z194" s="59"/>
      <c r="AA194" s="60" t="s">
        <v>133</v>
      </c>
      <c r="AB194" s="60"/>
      <c r="AC194" s="60"/>
      <c r="AD194" s="60"/>
      <c r="AE194" s="60"/>
      <c r="AF194" s="147" t="s">
        <v>134</v>
      </c>
      <c r="AG194" s="147"/>
      <c r="AH194" s="147"/>
      <c r="AI194" s="147"/>
      <c r="AJ194" s="60" t="s">
        <v>133</v>
      </c>
      <c r="AK194" s="60"/>
      <c r="AL194" s="60"/>
      <c r="AM194" s="60"/>
      <c r="AN194" s="60"/>
      <c r="AO194" s="147" t="s">
        <v>134</v>
      </c>
      <c r="AP194" s="147"/>
      <c r="AQ194" s="147"/>
      <c r="AR194" s="147"/>
      <c r="AS194" s="60" t="s">
        <v>133</v>
      </c>
      <c r="AT194" s="60"/>
      <c r="AU194" s="60"/>
      <c r="AV194" s="60"/>
      <c r="AW194" s="60"/>
      <c r="AX194" s="147" t="s">
        <v>134</v>
      </c>
      <c r="AY194" s="147"/>
      <c r="AZ194" s="147"/>
      <c r="BA194" s="147"/>
      <c r="BB194" s="60" t="s">
        <v>133</v>
      </c>
      <c r="BC194" s="60"/>
      <c r="BD194" s="60"/>
      <c r="BE194" s="60"/>
      <c r="BF194" s="60"/>
      <c r="BG194" s="147" t="s">
        <v>134</v>
      </c>
      <c r="BH194" s="147"/>
      <c r="BI194" s="147"/>
      <c r="BJ194" s="147"/>
      <c r="BK194" s="60" t="s">
        <v>133</v>
      </c>
      <c r="BL194" s="60"/>
      <c r="BM194" s="60"/>
      <c r="BN194" s="60"/>
      <c r="BO194" s="60"/>
      <c r="BP194" s="147" t="s">
        <v>134</v>
      </c>
      <c r="BQ194" s="147"/>
      <c r="BR194" s="147"/>
      <c r="BS194" s="147"/>
    </row>
    <row r="195" spans="1:79" s="26" customFormat="1" ht="15" customHeight="1" x14ac:dyDescent="0.25">
      <c r="A195" s="60">
        <v>1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46">
        <v>2</v>
      </c>
      <c r="O195" s="47"/>
      <c r="P195" s="47"/>
      <c r="Q195" s="47"/>
      <c r="R195" s="47"/>
      <c r="S195" s="47"/>
      <c r="T195" s="47"/>
      <c r="U195" s="48"/>
      <c r="V195" s="60">
        <v>3</v>
      </c>
      <c r="W195" s="60"/>
      <c r="X195" s="60"/>
      <c r="Y195" s="60"/>
      <c r="Z195" s="60"/>
      <c r="AA195" s="60">
        <v>4</v>
      </c>
      <c r="AB195" s="60"/>
      <c r="AC195" s="60"/>
      <c r="AD195" s="60"/>
      <c r="AE195" s="60"/>
      <c r="AF195" s="60">
        <v>5</v>
      </c>
      <c r="AG195" s="60"/>
      <c r="AH195" s="60"/>
      <c r="AI195" s="60"/>
      <c r="AJ195" s="60">
        <v>6</v>
      </c>
      <c r="AK195" s="60"/>
      <c r="AL195" s="60"/>
      <c r="AM195" s="60"/>
      <c r="AN195" s="60"/>
      <c r="AO195" s="60">
        <v>7</v>
      </c>
      <c r="AP195" s="60"/>
      <c r="AQ195" s="60"/>
      <c r="AR195" s="60"/>
      <c r="AS195" s="60">
        <v>8</v>
      </c>
      <c r="AT195" s="60"/>
      <c r="AU195" s="60"/>
      <c r="AV195" s="60"/>
      <c r="AW195" s="60"/>
      <c r="AX195" s="60">
        <v>9</v>
      </c>
      <c r="AY195" s="60"/>
      <c r="AZ195" s="60"/>
      <c r="BA195" s="60"/>
      <c r="BB195" s="60">
        <v>10</v>
      </c>
      <c r="BC195" s="60"/>
      <c r="BD195" s="60"/>
      <c r="BE195" s="60"/>
      <c r="BF195" s="60"/>
      <c r="BG195" s="60">
        <v>11</v>
      </c>
      <c r="BH195" s="60"/>
      <c r="BI195" s="60"/>
      <c r="BJ195" s="60"/>
      <c r="BK195" s="60">
        <v>12</v>
      </c>
      <c r="BL195" s="60"/>
      <c r="BM195" s="60"/>
      <c r="BN195" s="60"/>
      <c r="BO195" s="60"/>
      <c r="BP195" s="60">
        <v>13</v>
      </c>
      <c r="BQ195" s="60"/>
      <c r="BR195" s="60"/>
      <c r="BS195" s="60"/>
    </row>
    <row r="196" spans="1:79" s="26" customFormat="1" ht="12" hidden="1" customHeight="1" x14ac:dyDescent="0.25">
      <c r="A196" s="146" t="s">
        <v>146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60" t="s">
        <v>131</v>
      </c>
      <c r="O196" s="60"/>
      <c r="P196" s="60"/>
      <c r="Q196" s="60"/>
      <c r="R196" s="60"/>
      <c r="S196" s="60"/>
      <c r="T196" s="60"/>
      <c r="U196" s="60"/>
      <c r="V196" s="60" t="s">
        <v>132</v>
      </c>
      <c r="W196" s="60"/>
      <c r="X196" s="60"/>
      <c r="Y196" s="60"/>
      <c r="Z196" s="60"/>
      <c r="AA196" s="134" t="s">
        <v>65</v>
      </c>
      <c r="AB196" s="134"/>
      <c r="AC196" s="134"/>
      <c r="AD196" s="134"/>
      <c r="AE196" s="134"/>
      <c r="AF196" s="134" t="s">
        <v>66</v>
      </c>
      <c r="AG196" s="134"/>
      <c r="AH196" s="134"/>
      <c r="AI196" s="134"/>
      <c r="AJ196" s="134" t="s">
        <v>67</v>
      </c>
      <c r="AK196" s="134"/>
      <c r="AL196" s="134"/>
      <c r="AM196" s="134"/>
      <c r="AN196" s="134"/>
      <c r="AO196" s="134" t="s">
        <v>68</v>
      </c>
      <c r="AP196" s="134"/>
      <c r="AQ196" s="134"/>
      <c r="AR196" s="134"/>
      <c r="AS196" s="134" t="s">
        <v>58</v>
      </c>
      <c r="AT196" s="134"/>
      <c r="AU196" s="134"/>
      <c r="AV196" s="134"/>
      <c r="AW196" s="134"/>
      <c r="AX196" s="134" t="s">
        <v>59</v>
      </c>
      <c r="AY196" s="134"/>
      <c r="AZ196" s="134"/>
      <c r="BA196" s="134"/>
      <c r="BB196" s="134" t="s">
        <v>60</v>
      </c>
      <c r="BC196" s="134"/>
      <c r="BD196" s="134"/>
      <c r="BE196" s="134"/>
      <c r="BF196" s="134"/>
      <c r="BG196" s="134" t="s">
        <v>61</v>
      </c>
      <c r="BH196" s="134"/>
      <c r="BI196" s="134"/>
      <c r="BJ196" s="134"/>
      <c r="BK196" s="134" t="s">
        <v>62</v>
      </c>
      <c r="BL196" s="134"/>
      <c r="BM196" s="134"/>
      <c r="BN196" s="134"/>
      <c r="BO196" s="134"/>
      <c r="BP196" s="134" t="s">
        <v>63</v>
      </c>
      <c r="BQ196" s="134"/>
      <c r="BR196" s="134"/>
      <c r="BS196" s="134"/>
      <c r="CA196" s="26" t="s">
        <v>48</v>
      </c>
    </row>
    <row r="197" spans="1:79" s="28" customFormat="1" ht="12.75" customHeight="1" x14ac:dyDescent="0.25">
      <c r="A197" s="128" t="s">
        <v>147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12"/>
      <c r="O197" s="113"/>
      <c r="P197" s="113"/>
      <c r="Q197" s="113"/>
      <c r="R197" s="113"/>
      <c r="S197" s="113"/>
      <c r="T197" s="113"/>
      <c r="U197" s="114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9"/>
      <c r="BQ197" s="150"/>
      <c r="BR197" s="150"/>
      <c r="BS197" s="151"/>
      <c r="CA197" s="28" t="s">
        <v>49</v>
      </c>
    </row>
    <row r="198" spans="1:79" s="18" customFormat="1" ht="13" x14ac:dyDescent="0.3"/>
    <row r="199" spans="1:79" s="18" customFormat="1" ht="13" hidden="1" x14ac:dyDescent="0.3"/>
    <row r="200" spans="1:79" s="18" customFormat="1" ht="36.5" customHeight="1" x14ac:dyDescent="0.3">
      <c r="A200" s="152" t="s">
        <v>265</v>
      </c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  <c r="BI200" s="152"/>
      <c r="BJ200" s="152"/>
      <c r="BK200" s="152"/>
      <c r="BL200" s="152"/>
    </row>
    <row r="201" spans="1:79" s="18" customFormat="1" ht="0.5" hidden="1" customHeight="1" x14ac:dyDescent="0.3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  <c r="BI201" s="153"/>
      <c r="BJ201" s="153"/>
      <c r="BK201" s="153"/>
      <c r="BL201" s="153"/>
    </row>
    <row r="202" spans="1:79" s="18" customFormat="1" ht="14" hidden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</row>
    <row r="203" spans="1:79" s="18" customFormat="1" ht="13" hidden="1" x14ac:dyDescent="0.3"/>
    <row r="204" spans="1:79" s="18" customFormat="1" ht="28.5" customHeight="1" x14ac:dyDescent="0.3">
      <c r="A204" s="154" t="s">
        <v>211</v>
      </c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  <c r="BL204" s="154"/>
    </row>
    <row r="205" spans="1:79" s="18" customFormat="1" ht="14.25" customHeight="1" x14ac:dyDescent="0.3">
      <c r="A205" s="38" t="s">
        <v>195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</row>
    <row r="206" spans="1:79" s="18" customFormat="1" ht="15" customHeight="1" x14ac:dyDescent="0.3">
      <c r="A206" s="53" t="s">
        <v>193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</row>
    <row r="207" spans="1:79" s="26" customFormat="1" ht="34" customHeight="1" x14ac:dyDescent="0.25">
      <c r="A207" s="82" t="s">
        <v>135</v>
      </c>
      <c r="B207" s="82"/>
      <c r="C207" s="82"/>
      <c r="D207" s="82"/>
      <c r="E207" s="82"/>
      <c r="F207" s="82"/>
      <c r="G207" s="60" t="s">
        <v>19</v>
      </c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 t="s">
        <v>15</v>
      </c>
      <c r="U207" s="60"/>
      <c r="V207" s="60"/>
      <c r="W207" s="60"/>
      <c r="X207" s="60"/>
      <c r="Y207" s="60"/>
      <c r="Z207" s="60" t="s">
        <v>14</v>
      </c>
      <c r="AA207" s="60"/>
      <c r="AB207" s="60"/>
      <c r="AC207" s="60"/>
      <c r="AD207" s="60"/>
      <c r="AE207" s="60" t="s">
        <v>136</v>
      </c>
      <c r="AF207" s="60"/>
      <c r="AG207" s="60"/>
      <c r="AH207" s="60"/>
      <c r="AI207" s="60"/>
      <c r="AJ207" s="60"/>
      <c r="AK207" s="60" t="s">
        <v>137</v>
      </c>
      <c r="AL207" s="60"/>
      <c r="AM207" s="60"/>
      <c r="AN207" s="60"/>
      <c r="AO207" s="60"/>
      <c r="AP207" s="60"/>
      <c r="AQ207" s="60" t="s">
        <v>138</v>
      </c>
      <c r="AR207" s="60"/>
      <c r="AS207" s="60"/>
      <c r="AT207" s="60"/>
      <c r="AU207" s="60"/>
      <c r="AV207" s="60"/>
      <c r="AW207" s="60" t="s">
        <v>98</v>
      </c>
      <c r="AX207" s="60"/>
      <c r="AY207" s="60"/>
      <c r="AZ207" s="60"/>
      <c r="BA207" s="60"/>
      <c r="BB207" s="60"/>
      <c r="BC207" s="60"/>
      <c r="BD207" s="60"/>
      <c r="BE207" s="60"/>
      <c r="BF207" s="60"/>
      <c r="BG207" s="60" t="s">
        <v>139</v>
      </c>
      <c r="BH207" s="60"/>
      <c r="BI207" s="60"/>
      <c r="BJ207" s="60"/>
      <c r="BK207" s="60"/>
      <c r="BL207" s="60"/>
    </row>
    <row r="208" spans="1:79" s="26" customFormat="1" ht="27" customHeight="1" x14ac:dyDescent="0.25">
      <c r="A208" s="82"/>
      <c r="B208" s="82"/>
      <c r="C208" s="82"/>
      <c r="D208" s="82"/>
      <c r="E208" s="82"/>
      <c r="F208" s="82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 t="s">
        <v>17</v>
      </c>
      <c r="AX208" s="60"/>
      <c r="AY208" s="60"/>
      <c r="AZ208" s="60"/>
      <c r="BA208" s="60"/>
      <c r="BB208" s="60" t="s">
        <v>16</v>
      </c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</row>
    <row r="209" spans="1:79" s="25" customFormat="1" ht="15" customHeight="1" x14ac:dyDescent="0.25">
      <c r="A209" s="82">
        <v>1</v>
      </c>
      <c r="B209" s="82"/>
      <c r="C209" s="82"/>
      <c r="D209" s="82"/>
      <c r="E209" s="82"/>
      <c r="F209" s="82"/>
      <c r="G209" s="82">
        <v>2</v>
      </c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>
        <v>3</v>
      </c>
      <c r="U209" s="82"/>
      <c r="V209" s="82"/>
      <c r="W209" s="82"/>
      <c r="X209" s="82"/>
      <c r="Y209" s="82"/>
      <c r="Z209" s="82">
        <v>4</v>
      </c>
      <c r="AA209" s="82"/>
      <c r="AB209" s="82"/>
      <c r="AC209" s="82"/>
      <c r="AD209" s="82"/>
      <c r="AE209" s="82">
        <v>5</v>
      </c>
      <c r="AF209" s="82"/>
      <c r="AG209" s="82"/>
      <c r="AH209" s="82"/>
      <c r="AI209" s="82"/>
      <c r="AJ209" s="82"/>
      <c r="AK209" s="82">
        <v>6</v>
      </c>
      <c r="AL209" s="82"/>
      <c r="AM209" s="82"/>
      <c r="AN209" s="82"/>
      <c r="AO209" s="82"/>
      <c r="AP209" s="82"/>
      <c r="AQ209" s="82">
        <v>7</v>
      </c>
      <c r="AR209" s="82"/>
      <c r="AS209" s="82"/>
      <c r="AT209" s="82"/>
      <c r="AU209" s="82"/>
      <c r="AV209" s="82"/>
      <c r="AW209" s="82">
        <v>8</v>
      </c>
      <c r="AX209" s="82"/>
      <c r="AY209" s="82"/>
      <c r="AZ209" s="82"/>
      <c r="BA209" s="82"/>
      <c r="BB209" s="82">
        <v>9</v>
      </c>
      <c r="BC209" s="82"/>
      <c r="BD209" s="82"/>
      <c r="BE209" s="82"/>
      <c r="BF209" s="82"/>
      <c r="BG209" s="82">
        <v>10</v>
      </c>
      <c r="BH209" s="82"/>
      <c r="BI209" s="82"/>
      <c r="BJ209" s="82"/>
      <c r="BK209" s="82"/>
      <c r="BL209" s="82"/>
    </row>
    <row r="210" spans="1:79" s="18" customFormat="1" ht="12" hidden="1" customHeight="1" x14ac:dyDescent="0.3">
      <c r="A210" s="81" t="s">
        <v>64</v>
      </c>
      <c r="B210" s="81"/>
      <c r="C210" s="81"/>
      <c r="D210" s="81"/>
      <c r="E210" s="81"/>
      <c r="F210" s="81"/>
      <c r="G210" s="155" t="s">
        <v>57</v>
      </c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26" t="s">
        <v>80</v>
      </c>
      <c r="U210" s="126"/>
      <c r="V210" s="126"/>
      <c r="W210" s="126"/>
      <c r="X210" s="126"/>
      <c r="Y210" s="126"/>
      <c r="Z210" s="126" t="s">
        <v>81</v>
      </c>
      <c r="AA210" s="126"/>
      <c r="AB210" s="126"/>
      <c r="AC210" s="126"/>
      <c r="AD210" s="126"/>
      <c r="AE210" s="126" t="s">
        <v>82</v>
      </c>
      <c r="AF210" s="126"/>
      <c r="AG210" s="126"/>
      <c r="AH210" s="126"/>
      <c r="AI210" s="126"/>
      <c r="AJ210" s="126"/>
      <c r="AK210" s="126" t="s">
        <v>83</v>
      </c>
      <c r="AL210" s="126"/>
      <c r="AM210" s="126"/>
      <c r="AN210" s="126"/>
      <c r="AO210" s="126"/>
      <c r="AP210" s="126"/>
      <c r="AQ210" s="130" t="s">
        <v>99</v>
      </c>
      <c r="AR210" s="126"/>
      <c r="AS210" s="126"/>
      <c r="AT210" s="126"/>
      <c r="AU210" s="126"/>
      <c r="AV210" s="126"/>
      <c r="AW210" s="126" t="s">
        <v>84</v>
      </c>
      <c r="AX210" s="126"/>
      <c r="AY210" s="126"/>
      <c r="AZ210" s="126"/>
      <c r="BA210" s="126"/>
      <c r="BB210" s="126" t="s">
        <v>85</v>
      </c>
      <c r="BC210" s="126"/>
      <c r="BD210" s="126"/>
      <c r="BE210" s="126"/>
      <c r="BF210" s="126"/>
      <c r="BG210" s="130" t="s">
        <v>100</v>
      </c>
      <c r="BH210" s="126"/>
      <c r="BI210" s="126"/>
      <c r="BJ210" s="126"/>
      <c r="BK210" s="126"/>
      <c r="BL210" s="126"/>
      <c r="CA210" s="18" t="s">
        <v>50</v>
      </c>
    </row>
    <row r="211" spans="1:79" s="19" customFormat="1" ht="12.75" customHeight="1" x14ac:dyDescent="0.25">
      <c r="A211" s="81">
        <v>2730</v>
      </c>
      <c r="B211" s="81"/>
      <c r="C211" s="81"/>
      <c r="D211" s="81"/>
      <c r="E211" s="81"/>
      <c r="F211" s="81"/>
      <c r="G211" s="67" t="s">
        <v>231</v>
      </c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9"/>
      <c r="T211" s="70">
        <v>0</v>
      </c>
      <c r="U211" s="70"/>
      <c r="V211" s="70"/>
      <c r="W211" s="70"/>
      <c r="X211" s="70"/>
      <c r="Y211" s="70"/>
      <c r="Z211" s="70">
        <v>2098380</v>
      </c>
      <c r="AA211" s="70"/>
      <c r="AB211" s="70"/>
      <c r="AC211" s="70"/>
      <c r="AD211" s="70"/>
      <c r="AE211" s="70">
        <v>0</v>
      </c>
      <c r="AF211" s="70"/>
      <c r="AG211" s="70"/>
      <c r="AH211" s="70"/>
      <c r="AI211" s="70"/>
      <c r="AJ211" s="70"/>
      <c r="AK211" s="70">
        <v>0</v>
      </c>
      <c r="AL211" s="70"/>
      <c r="AM211" s="70"/>
      <c r="AN211" s="70"/>
      <c r="AO211" s="70"/>
      <c r="AP211" s="70"/>
      <c r="AQ211" s="70">
        <f>IF(ISNUMBER(AK211),AK211,0)-IF(ISNUMBER(AE211),AE211,0)</f>
        <v>0</v>
      </c>
      <c r="AR211" s="70"/>
      <c r="AS211" s="70"/>
      <c r="AT211" s="70"/>
      <c r="AU211" s="70"/>
      <c r="AV211" s="70"/>
      <c r="AW211" s="70">
        <v>0</v>
      </c>
      <c r="AX211" s="70"/>
      <c r="AY211" s="70"/>
      <c r="AZ211" s="70"/>
      <c r="BA211" s="70"/>
      <c r="BB211" s="70">
        <v>0</v>
      </c>
      <c r="BC211" s="70"/>
      <c r="BD211" s="70"/>
      <c r="BE211" s="70"/>
      <c r="BF211" s="70"/>
      <c r="BG211" s="70">
        <f>IF(ISNUMBER(Z211),Z211,0)+IF(ISNUMBER(AK211),AK211,0)</f>
        <v>2098380</v>
      </c>
      <c r="BH211" s="70"/>
      <c r="BI211" s="70"/>
      <c r="BJ211" s="70"/>
      <c r="BK211" s="70"/>
      <c r="BL211" s="70"/>
      <c r="CA211" s="19" t="s">
        <v>51</v>
      </c>
    </row>
    <row r="212" spans="1:79" s="20" customFormat="1" ht="12.75" customHeight="1" x14ac:dyDescent="0.25">
      <c r="A212" s="124"/>
      <c r="B212" s="124"/>
      <c r="C212" s="124"/>
      <c r="D212" s="124"/>
      <c r="E212" s="124"/>
      <c r="F212" s="124"/>
      <c r="G212" s="87" t="s">
        <v>147</v>
      </c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9"/>
      <c r="T212" s="83">
        <v>0</v>
      </c>
      <c r="U212" s="83"/>
      <c r="V212" s="83"/>
      <c r="W212" s="83"/>
      <c r="X212" s="83"/>
      <c r="Y212" s="83"/>
      <c r="Z212" s="83">
        <v>2098380</v>
      </c>
      <c r="AA212" s="83"/>
      <c r="AB212" s="83"/>
      <c r="AC212" s="83"/>
      <c r="AD212" s="83"/>
      <c r="AE212" s="83">
        <v>0</v>
      </c>
      <c r="AF212" s="83"/>
      <c r="AG212" s="83"/>
      <c r="AH212" s="83"/>
      <c r="AI212" s="83"/>
      <c r="AJ212" s="83"/>
      <c r="AK212" s="83">
        <v>0</v>
      </c>
      <c r="AL212" s="83"/>
      <c r="AM212" s="83"/>
      <c r="AN212" s="83"/>
      <c r="AO212" s="83"/>
      <c r="AP212" s="83"/>
      <c r="AQ212" s="83">
        <f>IF(ISNUMBER(AK212),AK212,0)-IF(ISNUMBER(AE212),AE212,0)</f>
        <v>0</v>
      </c>
      <c r="AR212" s="83"/>
      <c r="AS212" s="83"/>
      <c r="AT212" s="83"/>
      <c r="AU212" s="83"/>
      <c r="AV212" s="83"/>
      <c r="AW212" s="83">
        <v>0</v>
      </c>
      <c r="AX212" s="83"/>
      <c r="AY212" s="83"/>
      <c r="AZ212" s="83"/>
      <c r="BA212" s="83"/>
      <c r="BB212" s="83">
        <v>0</v>
      </c>
      <c r="BC212" s="83"/>
      <c r="BD212" s="83"/>
      <c r="BE212" s="83"/>
      <c r="BF212" s="83"/>
      <c r="BG212" s="83">
        <f>IF(ISNUMBER(Z212),Z212,0)+IF(ISNUMBER(AK212),AK212,0)</f>
        <v>2098380</v>
      </c>
      <c r="BH212" s="83"/>
      <c r="BI212" s="83"/>
      <c r="BJ212" s="83"/>
      <c r="BK212" s="83"/>
      <c r="BL212" s="83"/>
    </row>
    <row r="213" spans="1:79" s="18" customFormat="1" ht="13" x14ac:dyDescent="0.3"/>
    <row r="214" spans="1:79" s="18" customFormat="1" ht="14.25" customHeight="1" x14ac:dyDescent="0.3">
      <c r="A214" s="38" t="s">
        <v>212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</row>
    <row r="215" spans="1:79" s="18" customFormat="1" ht="15" customHeight="1" x14ac:dyDescent="0.3">
      <c r="A215" s="53" t="s">
        <v>193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</row>
    <row r="216" spans="1:79" s="204" customFormat="1" ht="18" customHeight="1" x14ac:dyDescent="0.2">
      <c r="A216" s="147" t="s">
        <v>135</v>
      </c>
      <c r="B216" s="147"/>
      <c r="C216" s="147"/>
      <c r="D216" s="147"/>
      <c r="E216" s="147"/>
      <c r="F216" s="147"/>
      <c r="G216" s="147" t="s">
        <v>19</v>
      </c>
      <c r="H216" s="147"/>
      <c r="I216" s="147"/>
      <c r="J216" s="147"/>
      <c r="K216" s="147"/>
      <c r="L216" s="147"/>
      <c r="M216" s="147"/>
      <c r="N216" s="147"/>
      <c r="O216" s="147"/>
      <c r="P216" s="147"/>
      <c r="Q216" s="147" t="s">
        <v>199</v>
      </c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 t="s">
        <v>209</v>
      </c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  <c r="BI216" s="147"/>
      <c r="BJ216" s="147"/>
      <c r="BK216" s="147"/>
      <c r="BL216" s="147"/>
    </row>
    <row r="217" spans="1:79" s="204" customFormat="1" ht="33.5" customHeight="1" x14ac:dyDescent="0.2">
      <c r="A217" s="147"/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 t="s">
        <v>140</v>
      </c>
      <c r="R217" s="147"/>
      <c r="S217" s="147"/>
      <c r="T217" s="147"/>
      <c r="U217" s="147"/>
      <c r="V217" s="147" t="s">
        <v>141</v>
      </c>
      <c r="W217" s="147"/>
      <c r="X217" s="147"/>
      <c r="Y217" s="147"/>
      <c r="Z217" s="147" t="s">
        <v>142</v>
      </c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 t="s">
        <v>143</v>
      </c>
      <c r="AK217" s="147"/>
      <c r="AL217" s="147"/>
      <c r="AM217" s="147"/>
      <c r="AN217" s="147"/>
      <c r="AO217" s="147" t="s">
        <v>20</v>
      </c>
      <c r="AP217" s="147"/>
      <c r="AQ217" s="147"/>
      <c r="AR217" s="147"/>
      <c r="AS217" s="147"/>
      <c r="AT217" s="147" t="s">
        <v>144</v>
      </c>
      <c r="AU217" s="147"/>
      <c r="AV217" s="147"/>
      <c r="AW217" s="147"/>
      <c r="AX217" s="147" t="s">
        <v>142</v>
      </c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 t="s">
        <v>145</v>
      </c>
      <c r="BI217" s="147"/>
      <c r="BJ217" s="147"/>
      <c r="BK217" s="147"/>
      <c r="BL217" s="147"/>
    </row>
    <row r="218" spans="1:79" s="204" customFormat="1" ht="14.5" customHeight="1" x14ac:dyDescent="0.2">
      <c r="A218" s="147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 t="s">
        <v>17</v>
      </c>
      <c r="AA218" s="147"/>
      <c r="AB218" s="147"/>
      <c r="AC218" s="147"/>
      <c r="AD218" s="147"/>
      <c r="AE218" s="147" t="s">
        <v>16</v>
      </c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 t="s">
        <v>17</v>
      </c>
      <c r="AY218" s="147"/>
      <c r="AZ218" s="147"/>
      <c r="BA218" s="147"/>
      <c r="BB218" s="147"/>
      <c r="BC218" s="147" t="s">
        <v>16</v>
      </c>
      <c r="BD218" s="147"/>
      <c r="BE218" s="147"/>
      <c r="BF218" s="147"/>
      <c r="BG218" s="147"/>
      <c r="BH218" s="147"/>
      <c r="BI218" s="147"/>
      <c r="BJ218" s="147"/>
      <c r="BK218" s="147"/>
      <c r="BL218" s="147"/>
    </row>
    <row r="219" spans="1:79" s="25" customFormat="1" ht="15" customHeight="1" x14ac:dyDescent="0.25">
      <c r="A219" s="82">
        <v>1</v>
      </c>
      <c r="B219" s="82"/>
      <c r="C219" s="82"/>
      <c r="D219" s="82"/>
      <c r="E219" s="82"/>
      <c r="F219" s="82"/>
      <c r="G219" s="82">
        <v>2</v>
      </c>
      <c r="H219" s="82"/>
      <c r="I219" s="82"/>
      <c r="J219" s="82"/>
      <c r="K219" s="82"/>
      <c r="L219" s="82"/>
      <c r="M219" s="82"/>
      <c r="N219" s="82"/>
      <c r="O219" s="82"/>
      <c r="P219" s="82"/>
      <c r="Q219" s="82">
        <v>3</v>
      </c>
      <c r="R219" s="82"/>
      <c r="S219" s="82"/>
      <c r="T219" s="82"/>
      <c r="U219" s="82"/>
      <c r="V219" s="82">
        <v>4</v>
      </c>
      <c r="W219" s="82"/>
      <c r="X219" s="82"/>
      <c r="Y219" s="82"/>
      <c r="Z219" s="82">
        <v>5</v>
      </c>
      <c r="AA219" s="82"/>
      <c r="AB219" s="82"/>
      <c r="AC219" s="82"/>
      <c r="AD219" s="82"/>
      <c r="AE219" s="82">
        <v>6</v>
      </c>
      <c r="AF219" s="82"/>
      <c r="AG219" s="82"/>
      <c r="AH219" s="82"/>
      <c r="AI219" s="82"/>
      <c r="AJ219" s="82">
        <v>7</v>
      </c>
      <c r="AK219" s="82"/>
      <c r="AL219" s="82"/>
      <c r="AM219" s="82"/>
      <c r="AN219" s="82"/>
      <c r="AO219" s="82">
        <v>8</v>
      </c>
      <c r="AP219" s="82"/>
      <c r="AQ219" s="82"/>
      <c r="AR219" s="82"/>
      <c r="AS219" s="82"/>
      <c r="AT219" s="82">
        <v>9</v>
      </c>
      <c r="AU219" s="82"/>
      <c r="AV219" s="82"/>
      <c r="AW219" s="82"/>
      <c r="AX219" s="82">
        <v>10</v>
      </c>
      <c r="AY219" s="82"/>
      <c r="AZ219" s="82"/>
      <c r="BA219" s="82"/>
      <c r="BB219" s="82"/>
      <c r="BC219" s="82">
        <v>11</v>
      </c>
      <c r="BD219" s="82"/>
      <c r="BE219" s="82"/>
      <c r="BF219" s="82"/>
      <c r="BG219" s="82"/>
      <c r="BH219" s="82">
        <v>12</v>
      </c>
      <c r="BI219" s="82"/>
      <c r="BJ219" s="82"/>
      <c r="BK219" s="82"/>
      <c r="BL219" s="82"/>
    </row>
    <row r="220" spans="1:79" s="18" customFormat="1" ht="12" hidden="1" customHeight="1" x14ac:dyDescent="0.3">
      <c r="A220" s="81" t="s">
        <v>64</v>
      </c>
      <c r="B220" s="81"/>
      <c r="C220" s="81"/>
      <c r="D220" s="81"/>
      <c r="E220" s="81"/>
      <c r="F220" s="81"/>
      <c r="G220" s="155" t="s">
        <v>57</v>
      </c>
      <c r="H220" s="155"/>
      <c r="I220" s="155"/>
      <c r="J220" s="155"/>
      <c r="K220" s="155"/>
      <c r="L220" s="155"/>
      <c r="M220" s="155"/>
      <c r="N220" s="155"/>
      <c r="O220" s="155"/>
      <c r="P220" s="155"/>
      <c r="Q220" s="126" t="s">
        <v>80</v>
      </c>
      <c r="R220" s="126"/>
      <c r="S220" s="126"/>
      <c r="T220" s="126"/>
      <c r="U220" s="126"/>
      <c r="V220" s="126" t="s">
        <v>81</v>
      </c>
      <c r="W220" s="126"/>
      <c r="X220" s="126"/>
      <c r="Y220" s="126"/>
      <c r="Z220" s="126" t="s">
        <v>82</v>
      </c>
      <c r="AA220" s="126"/>
      <c r="AB220" s="126"/>
      <c r="AC220" s="126"/>
      <c r="AD220" s="126"/>
      <c r="AE220" s="126" t="s">
        <v>83</v>
      </c>
      <c r="AF220" s="126"/>
      <c r="AG220" s="126"/>
      <c r="AH220" s="126"/>
      <c r="AI220" s="126"/>
      <c r="AJ220" s="130" t="s">
        <v>101</v>
      </c>
      <c r="AK220" s="126"/>
      <c r="AL220" s="126"/>
      <c r="AM220" s="126"/>
      <c r="AN220" s="126"/>
      <c r="AO220" s="126" t="s">
        <v>84</v>
      </c>
      <c r="AP220" s="126"/>
      <c r="AQ220" s="126"/>
      <c r="AR220" s="126"/>
      <c r="AS220" s="126"/>
      <c r="AT220" s="130" t="s">
        <v>102</v>
      </c>
      <c r="AU220" s="126"/>
      <c r="AV220" s="126"/>
      <c r="AW220" s="126"/>
      <c r="AX220" s="126" t="s">
        <v>85</v>
      </c>
      <c r="AY220" s="126"/>
      <c r="AZ220" s="126"/>
      <c r="BA220" s="126"/>
      <c r="BB220" s="126"/>
      <c r="BC220" s="126" t="s">
        <v>86</v>
      </c>
      <c r="BD220" s="126"/>
      <c r="BE220" s="126"/>
      <c r="BF220" s="126"/>
      <c r="BG220" s="126"/>
      <c r="BH220" s="130" t="s">
        <v>101</v>
      </c>
      <c r="BI220" s="126"/>
      <c r="BJ220" s="126"/>
      <c r="BK220" s="126"/>
      <c r="BL220" s="126"/>
      <c r="CA220" s="18" t="s">
        <v>52</v>
      </c>
    </row>
    <row r="221" spans="1:79" s="19" customFormat="1" ht="19" customHeight="1" x14ac:dyDescent="0.25">
      <c r="A221" s="81">
        <v>2730</v>
      </c>
      <c r="B221" s="81"/>
      <c r="C221" s="81"/>
      <c r="D221" s="81"/>
      <c r="E221" s="81"/>
      <c r="F221" s="81"/>
      <c r="G221" s="67" t="s">
        <v>231</v>
      </c>
      <c r="H221" s="68"/>
      <c r="I221" s="68"/>
      <c r="J221" s="68"/>
      <c r="K221" s="68"/>
      <c r="L221" s="68"/>
      <c r="M221" s="68"/>
      <c r="N221" s="68"/>
      <c r="O221" s="68"/>
      <c r="P221" s="69"/>
      <c r="Q221" s="70">
        <v>3791300</v>
      </c>
      <c r="R221" s="70"/>
      <c r="S221" s="70"/>
      <c r="T221" s="70"/>
      <c r="U221" s="70"/>
      <c r="V221" s="70">
        <v>0</v>
      </c>
      <c r="W221" s="70"/>
      <c r="X221" s="70"/>
      <c r="Y221" s="70"/>
      <c r="Z221" s="70">
        <v>0</v>
      </c>
      <c r="AA221" s="70"/>
      <c r="AB221" s="70"/>
      <c r="AC221" s="70"/>
      <c r="AD221" s="70"/>
      <c r="AE221" s="70">
        <v>0</v>
      </c>
      <c r="AF221" s="70"/>
      <c r="AG221" s="70"/>
      <c r="AH221" s="70"/>
      <c r="AI221" s="70"/>
      <c r="AJ221" s="70">
        <f>IF(ISNUMBER(Q221),Q221,0)-IF(ISNUMBER(Z221),Z221,0)</f>
        <v>3791300</v>
      </c>
      <c r="AK221" s="70"/>
      <c r="AL221" s="70"/>
      <c r="AM221" s="70"/>
      <c r="AN221" s="70"/>
      <c r="AO221" s="70">
        <v>5242225</v>
      </c>
      <c r="AP221" s="70"/>
      <c r="AQ221" s="70"/>
      <c r="AR221" s="70"/>
      <c r="AS221" s="70"/>
      <c r="AT221" s="70">
        <f>IF(ISNUMBER(V221),V221,0)-IF(ISNUMBER(Z221),Z221,0)-IF(ISNUMBER(AE221),AE221,0)</f>
        <v>0</v>
      </c>
      <c r="AU221" s="70"/>
      <c r="AV221" s="70"/>
      <c r="AW221" s="70"/>
      <c r="AX221" s="70">
        <v>0</v>
      </c>
      <c r="AY221" s="70"/>
      <c r="AZ221" s="70"/>
      <c r="BA221" s="70"/>
      <c r="BB221" s="70"/>
      <c r="BC221" s="70">
        <v>0</v>
      </c>
      <c r="BD221" s="70"/>
      <c r="BE221" s="70"/>
      <c r="BF221" s="70"/>
      <c r="BG221" s="70"/>
      <c r="BH221" s="70">
        <f>IF(ISNUMBER(AO221),AO221,0)-IF(ISNUMBER(AX221),AX221,0)</f>
        <v>5242225</v>
      </c>
      <c r="BI221" s="70"/>
      <c r="BJ221" s="70"/>
      <c r="BK221" s="70"/>
      <c r="BL221" s="70"/>
      <c r="CA221" s="19" t="s">
        <v>53</v>
      </c>
    </row>
    <row r="222" spans="1:79" s="20" customFormat="1" ht="16.5" customHeight="1" x14ac:dyDescent="0.25">
      <c r="A222" s="124"/>
      <c r="B222" s="124"/>
      <c r="C222" s="124"/>
      <c r="D222" s="124"/>
      <c r="E222" s="124"/>
      <c r="F222" s="124"/>
      <c r="G222" s="87" t="s">
        <v>147</v>
      </c>
      <c r="H222" s="88"/>
      <c r="I222" s="88"/>
      <c r="J222" s="88"/>
      <c r="K222" s="88"/>
      <c r="L222" s="88"/>
      <c r="M222" s="88"/>
      <c r="N222" s="88"/>
      <c r="O222" s="88"/>
      <c r="P222" s="89"/>
      <c r="Q222" s="83">
        <v>3791300</v>
      </c>
      <c r="R222" s="83"/>
      <c r="S222" s="83"/>
      <c r="T222" s="83"/>
      <c r="U222" s="83"/>
      <c r="V222" s="83">
        <v>0</v>
      </c>
      <c r="W222" s="83"/>
      <c r="X222" s="83"/>
      <c r="Y222" s="83"/>
      <c r="Z222" s="83">
        <v>0</v>
      </c>
      <c r="AA222" s="83"/>
      <c r="AB222" s="83"/>
      <c r="AC222" s="83"/>
      <c r="AD222" s="83"/>
      <c r="AE222" s="83">
        <v>0</v>
      </c>
      <c r="AF222" s="83"/>
      <c r="AG222" s="83"/>
      <c r="AH222" s="83"/>
      <c r="AI222" s="83"/>
      <c r="AJ222" s="83">
        <f>IF(ISNUMBER(Q222),Q222,0)-IF(ISNUMBER(Z222),Z222,0)</f>
        <v>3791300</v>
      </c>
      <c r="AK222" s="83"/>
      <c r="AL222" s="83"/>
      <c r="AM222" s="83"/>
      <c r="AN222" s="83"/>
      <c r="AO222" s="83">
        <f>AO221</f>
        <v>5242225</v>
      </c>
      <c r="AP222" s="83"/>
      <c r="AQ222" s="83"/>
      <c r="AR222" s="83"/>
      <c r="AS222" s="83"/>
      <c r="AT222" s="83">
        <f>IF(ISNUMBER(V222),V222,0)-IF(ISNUMBER(Z222),Z222,0)-IF(ISNUMBER(AE222),AE222,0)</f>
        <v>0</v>
      </c>
      <c r="AU222" s="83"/>
      <c r="AV222" s="83"/>
      <c r="AW222" s="83"/>
      <c r="AX222" s="83">
        <v>0</v>
      </c>
      <c r="AY222" s="83"/>
      <c r="AZ222" s="83"/>
      <c r="BA222" s="83"/>
      <c r="BB222" s="83"/>
      <c r="BC222" s="83">
        <v>0</v>
      </c>
      <c r="BD222" s="83"/>
      <c r="BE222" s="83"/>
      <c r="BF222" s="83"/>
      <c r="BG222" s="83"/>
      <c r="BH222" s="83">
        <f>IF(ISNUMBER(AO222),AO222,0)-IF(ISNUMBER(AX222),AX222,0)</f>
        <v>5242225</v>
      </c>
      <c r="BI222" s="83"/>
      <c r="BJ222" s="83"/>
      <c r="BK222" s="83"/>
      <c r="BL222" s="83"/>
    </row>
    <row r="223" spans="1:79" s="18" customFormat="1" ht="13" x14ac:dyDescent="0.3"/>
    <row r="224" spans="1:79" s="18" customFormat="1" ht="14.25" customHeight="1" x14ac:dyDescent="0.3">
      <c r="A224" s="38" t="s">
        <v>200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</row>
    <row r="225" spans="1:79" s="18" customFormat="1" ht="15" customHeight="1" x14ac:dyDescent="0.3">
      <c r="A225" s="53" t="s">
        <v>193</v>
      </c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</row>
    <row r="226" spans="1:79" s="204" customFormat="1" ht="23" customHeight="1" x14ac:dyDescent="0.2">
      <c r="A226" s="147" t="s">
        <v>135</v>
      </c>
      <c r="B226" s="147"/>
      <c r="C226" s="147"/>
      <c r="D226" s="147"/>
      <c r="E226" s="147"/>
      <c r="F226" s="147"/>
      <c r="G226" s="147" t="s">
        <v>19</v>
      </c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 t="s">
        <v>15</v>
      </c>
      <c r="U226" s="147"/>
      <c r="V226" s="147"/>
      <c r="W226" s="147"/>
      <c r="X226" s="147"/>
      <c r="Y226" s="147"/>
      <c r="Z226" s="147" t="s">
        <v>14</v>
      </c>
      <c r="AA226" s="147"/>
      <c r="AB226" s="147"/>
      <c r="AC226" s="147"/>
      <c r="AD226" s="147"/>
      <c r="AE226" s="147" t="s">
        <v>196</v>
      </c>
      <c r="AF226" s="147"/>
      <c r="AG226" s="147"/>
      <c r="AH226" s="147"/>
      <c r="AI226" s="147"/>
      <c r="AJ226" s="147"/>
      <c r="AK226" s="147" t="s">
        <v>201</v>
      </c>
      <c r="AL226" s="147"/>
      <c r="AM226" s="147"/>
      <c r="AN226" s="147"/>
      <c r="AO226" s="147"/>
      <c r="AP226" s="147"/>
      <c r="AQ226" s="147" t="s">
        <v>213</v>
      </c>
      <c r="AR226" s="147"/>
      <c r="AS226" s="147"/>
      <c r="AT226" s="147"/>
      <c r="AU226" s="147"/>
      <c r="AV226" s="147"/>
      <c r="AW226" s="147" t="s">
        <v>18</v>
      </c>
      <c r="AX226" s="147"/>
      <c r="AY226" s="147"/>
      <c r="AZ226" s="147"/>
      <c r="BA226" s="147"/>
      <c r="BB226" s="147"/>
      <c r="BC226" s="147"/>
      <c r="BD226" s="147"/>
      <c r="BE226" s="147" t="s">
        <v>156</v>
      </c>
      <c r="BF226" s="147"/>
      <c r="BG226" s="147"/>
      <c r="BH226" s="147"/>
      <c r="BI226" s="147"/>
      <c r="BJ226" s="147"/>
      <c r="BK226" s="147"/>
      <c r="BL226" s="147"/>
    </row>
    <row r="227" spans="1:79" s="204" customFormat="1" ht="23" customHeight="1" x14ac:dyDescent="0.2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  <c r="BI227" s="147"/>
      <c r="BJ227" s="147"/>
      <c r="BK227" s="147"/>
      <c r="BL227" s="147"/>
    </row>
    <row r="228" spans="1:79" s="25" customFormat="1" ht="15" customHeight="1" x14ac:dyDescent="0.25">
      <c r="A228" s="82">
        <v>1</v>
      </c>
      <c r="B228" s="82"/>
      <c r="C228" s="82"/>
      <c r="D228" s="82"/>
      <c r="E228" s="82"/>
      <c r="F228" s="82"/>
      <c r="G228" s="82">
        <v>2</v>
      </c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>
        <v>3</v>
      </c>
      <c r="U228" s="82"/>
      <c r="V228" s="82"/>
      <c r="W228" s="82"/>
      <c r="X228" s="82"/>
      <c r="Y228" s="82"/>
      <c r="Z228" s="82">
        <v>4</v>
      </c>
      <c r="AA228" s="82"/>
      <c r="AB228" s="82"/>
      <c r="AC228" s="82"/>
      <c r="AD228" s="82"/>
      <c r="AE228" s="82">
        <v>5</v>
      </c>
      <c r="AF228" s="82"/>
      <c r="AG228" s="82"/>
      <c r="AH228" s="82"/>
      <c r="AI228" s="82"/>
      <c r="AJ228" s="82"/>
      <c r="AK228" s="82">
        <v>6</v>
      </c>
      <c r="AL228" s="82"/>
      <c r="AM228" s="82"/>
      <c r="AN228" s="82"/>
      <c r="AO228" s="82"/>
      <c r="AP228" s="82"/>
      <c r="AQ228" s="82">
        <v>7</v>
      </c>
      <c r="AR228" s="82"/>
      <c r="AS228" s="82"/>
      <c r="AT228" s="82"/>
      <c r="AU228" s="82"/>
      <c r="AV228" s="82"/>
      <c r="AW228" s="82">
        <v>8</v>
      </c>
      <c r="AX228" s="82"/>
      <c r="AY228" s="82"/>
      <c r="AZ228" s="82"/>
      <c r="BA228" s="82"/>
      <c r="BB228" s="82"/>
      <c r="BC228" s="82"/>
      <c r="BD228" s="82"/>
      <c r="BE228" s="82">
        <v>9</v>
      </c>
      <c r="BF228" s="82"/>
      <c r="BG228" s="82"/>
      <c r="BH228" s="82"/>
      <c r="BI228" s="82"/>
      <c r="BJ228" s="82"/>
      <c r="BK228" s="82"/>
      <c r="BL228" s="82"/>
    </row>
    <row r="229" spans="1:79" s="18" customFormat="1" ht="18.75" hidden="1" customHeight="1" x14ac:dyDescent="0.3">
      <c r="A229" s="81" t="s">
        <v>64</v>
      </c>
      <c r="B229" s="81"/>
      <c r="C229" s="81"/>
      <c r="D229" s="81"/>
      <c r="E229" s="81"/>
      <c r="F229" s="81"/>
      <c r="G229" s="155" t="s">
        <v>57</v>
      </c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26" t="s">
        <v>80</v>
      </c>
      <c r="U229" s="126"/>
      <c r="V229" s="126"/>
      <c r="W229" s="126"/>
      <c r="X229" s="126"/>
      <c r="Y229" s="126"/>
      <c r="Z229" s="126" t="s">
        <v>81</v>
      </c>
      <c r="AA229" s="126"/>
      <c r="AB229" s="126"/>
      <c r="AC229" s="126"/>
      <c r="AD229" s="126"/>
      <c r="AE229" s="126" t="s">
        <v>82</v>
      </c>
      <c r="AF229" s="126"/>
      <c r="AG229" s="126"/>
      <c r="AH229" s="126"/>
      <c r="AI229" s="126"/>
      <c r="AJ229" s="126"/>
      <c r="AK229" s="126" t="s">
        <v>83</v>
      </c>
      <c r="AL229" s="126"/>
      <c r="AM229" s="126"/>
      <c r="AN229" s="126"/>
      <c r="AO229" s="126"/>
      <c r="AP229" s="126"/>
      <c r="AQ229" s="126" t="s">
        <v>84</v>
      </c>
      <c r="AR229" s="126"/>
      <c r="AS229" s="126"/>
      <c r="AT229" s="126"/>
      <c r="AU229" s="126"/>
      <c r="AV229" s="126"/>
      <c r="AW229" s="155" t="s">
        <v>87</v>
      </c>
      <c r="AX229" s="155"/>
      <c r="AY229" s="155"/>
      <c r="AZ229" s="155"/>
      <c r="BA229" s="155"/>
      <c r="BB229" s="155"/>
      <c r="BC229" s="155"/>
      <c r="BD229" s="155"/>
      <c r="BE229" s="155" t="s">
        <v>88</v>
      </c>
      <c r="BF229" s="155"/>
      <c r="BG229" s="155"/>
      <c r="BH229" s="155"/>
      <c r="BI229" s="155"/>
      <c r="BJ229" s="155"/>
      <c r="BK229" s="155"/>
      <c r="BL229" s="155"/>
      <c r="CA229" s="18" t="s">
        <v>54</v>
      </c>
    </row>
    <row r="230" spans="1:79" s="19" customFormat="1" ht="12.75" customHeight="1" x14ac:dyDescent="0.25">
      <c r="A230" s="81">
        <v>2730</v>
      </c>
      <c r="B230" s="81"/>
      <c r="C230" s="81"/>
      <c r="D230" s="81"/>
      <c r="E230" s="81"/>
      <c r="F230" s="81"/>
      <c r="G230" s="67" t="s">
        <v>231</v>
      </c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9"/>
      <c r="T230" s="70">
        <v>0</v>
      </c>
      <c r="U230" s="70"/>
      <c r="V230" s="70"/>
      <c r="W230" s="70"/>
      <c r="X230" s="70"/>
      <c r="Y230" s="70"/>
      <c r="Z230" s="70">
        <v>2098380</v>
      </c>
      <c r="AA230" s="70"/>
      <c r="AB230" s="70"/>
      <c r="AC230" s="70"/>
      <c r="AD230" s="70"/>
      <c r="AE230" s="70">
        <v>0</v>
      </c>
      <c r="AF230" s="70"/>
      <c r="AG230" s="70"/>
      <c r="AH230" s="70"/>
      <c r="AI230" s="70"/>
      <c r="AJ230" s="70"/>
      <c r="AK230" s="70">
        <v>0</v>
      </c>
      <c r="AL230" s="70"/>
      <c r="AM230" s="70"/>
      <c r="AN230" s="70"/>
      <c r="AO230" s="70"/>
      <c r="AP230" s="70"/>
      <c r="AQ230" s="70">
        <v>0</v>
      </c>
      <c r="AR230" s="70"/>
      <c r="AS230" s="70"/>
      <c r="AT230" s="70"/>
      <c r="AU230" s="70"/>
      <c r="AV230" s="70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CA230" s="19" t="s">
        <v>55</v>
      </c>
    </row>
    <row r="231" spans="1:79" s="20" customFormat="1" ht="12.75" customHeight="1" x14ac:dyDescent="0.25">
      <c r="A231" s="124"/>
      <c r="B231" s="124"/>
      <c r="C231" s="124"/>
      <c r="D231" s="124"/>
      <c r="E231" s="124"/>
      <c r="F231" s="124"/>
      <c r="G231" s="87" t="s">
        <v>147</v>
      </c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9"/>
      <c r="T231" s="83">
        <v>0</v>
      </c>
      <c r="U231" s="83"/>
      <c r="V231" s="83"/>
      <c r="W231" s="83"/>
      <c r="X231" s="83"/>
      <c r="Y231" s="83"/>
      <c r="Z231" s="83">
        <v>2098380</v>
      </c>
      <c r="AA231" s="83"/>
      <c r="AB231" s="83"/>
      <c r="AC231" s="83"/>
      <c r="AD231" s="83"/>
      <c r="AE231" s="83">
        <v>0</v>
      </c>
      <c r="AF231" s="83"/>
      <c r="AG231" s="83"/>
      <c r="AH231" s="83"/>
      <c r="AI231" s="83"/>
      <c r="AJ231" s="83"/>
      <c r="AK231" s="83">
        <v>0</v>
      </c>
      <c r="AL231" s="83"/>
      <c r="AM231" s="83"/>
      <c r="AN231" s="83"/>
      <c r="AO231" s="83"/>
      <c r="AP231" s="83"/>
      <c r="AQ231" s="83">
        <v>0</v>
      </c>
      <c r="AR231" s="83"/>
      <c r="AS231" s="83"/>
      <c r="AT231" s="83"/>
      <c r="AU231" s="83"/>
      <c r="AV231" s="83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</row>
    <row r="232" spans="1:79" s="18" customFormat="1" ht="13" x14ac:dyDescent="0.3"/>
    <row r="233" spans="1:79" s="18" customFormat="1" ht="14.25" customHeight="1" x14ac:dyDescent="0.3">
      <c r="A233" s="38" t="s">
        <v>214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</row>
    <row r="234" spans="1:79" s="18" customFormat="1" ht="13.5" customHeight="1" x14ac:dyDescent="0.3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  <c r="BI234" s="153"/>
      <c r="BJ234" s="153"/>
      <c r="BK234" s="153"/>
      <c r="BL234" s="153"/>
    </row>
    <row r="235" spans="1:79" s="18" customFormat="1" ht="15" hidden="1" customHeigh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</row>
    <row r="236" spans="1:79" s="18" customFormat="1" ht="10" hidden="1" customHeight="1" x14ac:dyDescent="0.3"/>
    <row r="237" spans="1:79" s="18" customFormat="1" ht="14" x14ac:dyDescent="0.3">
      <c r="A237" s="38" t="s">
        <v>228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</row>
    <row r="238" spans="1:79" s="18" customFormat="1" ht="14" x14ac:dyDescent="0.3">
      <c r="A238" s="38" t="s">
        <v>202</v>
      </c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</row>
    <row r="239" spans="1:79" s="18" customFormat="1" ht="15" customHeight="1" x14ac:dyDescent="0.3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  <c r="BI239" s="153"/>
      <c r="BJ239" s="153"/>
      <c r="BK239" s="153"/>
      <c r="BL239" s="153"/>
    </row>
    <row r="240" spans="1:79" s="18" customFormat="1" ht="15" hidden="1" customHeigh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</row>
    <row r="241" spans="1:58" s="18" customFormat="1" ht="13" hidden="1" x14ac:dyDescent="0.3"/>
    <row r="242" spans="1:58" s="18" customFormat="1" ht="13" x14ac:dyDescent="0.3"/>
    <row r="243" spans="1:58" s="18" customFormat="1" ht="19" customHeight="1" x14ac:dyDescent="0.3">
      <c r="A243" s="39" t="s">
        <v>189</v>
      </c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23"/>
      <c r="AC243" s="23"/>
      <c r="AD243" s="23"/>
      <c r="AE243" s="23"/>
      <c r="AF243" s="23"/>
      <c r="AG243" s="23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23"/>
      <c r="AR243" s="23"/>
      <c r="AS243" s="23"/>
      <c r="AT243" s="23"/>
      <c r="AU243" s="158" t="s">
        <v>261</v>
      </c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</row>
    <row r="244" spans="1:58" s="18" customFormat="1" ht="12.75" customHeight="1" x14ac:dyDescent="0.3">
      <c r="AB244" s="14"/>
      <c r="AC244" s="14"/>
      <c r="AD244" s="14"/>
      <c r="AE244" s="14"/>
      <c r="AF244" s="14"/>
      <c r="AG244" s="14"/>
      <c r="AH244" s="160" t="s">
        <v>1</v>
      </c>
      <c r="AI244" s="160"/>
      <c r="AJ244" s="160"/>
      <c r="AK244" s="160"/>
      <c r="AL244" s="160"/>
      <c r="AM244" s="160"/>
      <c r="AN244" s="160"/>
      <c r="AO244" s="160"/>
      <c r="AP244" s="160"/>
      <c r="AQ244" s="14"/>
      <c r="AR244" s="14"/>
      <c r="AS244" s="14"/>
      <c r="AT244" s="14"/>
      <c r="AU244" s="160" t="s">
        <v>160</v>
      </c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</row>
    <row r="245" spans="1:58" s="18" customFormat="1" ht="14" x14ac:dyDescent="0.3">
      <c r="AB245" s="14"/>
      <c r="AC245" s="14"/>
      <c r="AD245" s="14"/>
      <c r="AE245" s="14"/>
      <c r="AF245" s="14"/>
      <c r="AG245" s="14"/>
      <c r="AH245" s="24"/>
      <c r="AI245" s="24"/>
      <c r="AJ245" s="24"/>
      <c r="AK245" s="24"/>
      <c r="AL245" s="24"/>
      <c r="AM245" s="24"/>
      <c r="AN245" s="24"/>
      <c r="AO245" s="24"/>
      <c r="AP245" s="24"/>
      <c r="AQ245" s="14"/>
      <c r="AR245" s="14"/>
      <c r="AS245" s="14"/>
      <c r="AT245" s="1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</row>
    <row r="246" spans="1:58" s="18" customFormat="1" ht="18" customHeight="1" x14ac:dyDescent="0.3">
      <c r="A246" s="39" t="s">
        <v>190</v>
      </c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4"/>
      <c r="AC246" s="14"/>
      <c r="AD246" s="14"/>
      <c r="AE246" s="14"/>
      <c r="AF246" s="14"/>
      <c r="AG246" s="14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4"/>
      <c r="AR246" s="14"/>
      <c r="AS246" s="14"/>
      <c r="AT246" s="14"/>
      <c r="AU246" s="158" t="s">
        <v>262</v>
      </c>
      <c r="AV246" s="159"/>
      <c r="AW246" s="159"/>
      <c r="AX246" s="159"/>
      <c r="AY246" s="159"/>
      <c r="AZ246" s="159"/>
      <c r="BA246" s="159"/>
      <c r="BB246" s="159"/>
      <c r="BC246" s="159"/>
      <c r="BD246" s="159"/>
      <c r="BE246" s="159"/>
      <c r="BF246" s="159"/>
    </row>
    <row r="247" spans="1:58" s="18" customFormat="1" ht="12" customHeight="1" x14ac:dyDescent="0.3">
      <c r="AB247" s="14"/>
      <c r="AC247" s="14"/>
      <c r="AD247" s="14"/>
      <c r="AE247" s="14"/>
      <c r="AF247" s="14"/>
      <c r="AG247" s="14"/>
      <c r="AH247" s="160" t="s">
        <v>1</v>
      </c>
      <c r="AI247" s="160"/>
      <c r="AJ247" s="160"/>
      <c r="AK247" s="160"/>
      <c r="AL247" s="160"/>
      <c r="AM247" s="160"/>
      <c r="AN247" s="160"/>
      <c r="AO247" s="160"/>
      <c r="AP247" s="160"/>
      <c r="AQ247" s="14"/>
      <c r="AR247" s="14"/>
      <c r="AS247" s="14"/>
      <c r="AT247" s="14"/>
      <c r="AU247" s="160" t="s">
        <v>160</v>
      </c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</row>
  </sheetData>
  <mergeCells count="1565">
    <mergeCell ref="BO110:BS110"/>
    <mergeCell ref="BT110:BX110"/>
    <mergeCell ref="A228:F228"/>
    <mergeCell ref="G228:S228"/>
    <mergeCell ref="T228:Y228"/>
    <mergeCell ref="Z228:AD228"/>
    <mergeCell ref="AE228:AJ228"/>
    <mergeCell ref="AK228:AP228"/>
    <mergeCell ref="AQ228:AV228"/>
    <mergeCell ref="AW228:BD228"/>
    <mergeCell ref="BE228:BL228"/>
    <mergeCell ref="A224:BL224"/>
    <mergeCell ref="A225:BL225"/>
    <mergeCell ref="A226:F227"/>
    <mergeCell ref="G226:S227"/>
    <mergeCell ref="T226:Y227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AP188:AT188"/>
    <mergeCell ref="AU188:AY188"/>
    <mergeCell ref="AZ188:BD188"/>
    <mergeCell ref="A188:F188"/>
    <mergeCell ref="G188:S188"/>
    <mergeCell ref="T188:Z188"/>
    <mergeCell ref="AA188:AE188"/>
    <mergeCell ref="AF188:AJ188"/>
    <mergeCell ref="AK188:AO188"/>
    <mergeCell ref="AK211:AP211"/>
    <mergeCell ref="AQ211:AV211"/>
    <mergeCell ref="AW211:BA211"/>
    <mergeCell ref="BB211:BF211"/>
    <mergeCell ref="AQ207:AV208"/>
    <mergeCell ref="AW207:BF207"/>
    <mergeCell ref="BB196:BF196"/>
    <mergeCell ref="BB194:BF194"/>
    <mergeCell ref="AP179:AT179"/>
    <mergeCell ref="AU179:AY179"/>
    <mergeCell ref="AZ179:BD179"/>
    <mergeCell ref="BE179:BI179"/>
    <mergeCell ref="BJ179:BN179"/>
    <mergeCell ref="BG211:BL211"/>
    <mergeCell ref="BG207:BL208"/>
    <mergeCell ref="AW208:BA208"/>
    <mergeCell ref="BB208:BF208"/>
    <mergeCell ref="BG196:BJ196"/>
    <mergeCell ref="BK196:BO196"/>
    <mergeCell ref="BG194:BJ194"/>
    <mergeCell ref="BK194:BO194"/>
    <mergeCell ref="AZ186:BD186"/>
    <mergeCell ref="AP184:AT184"/>
    <mergeCell ref="AU184:AY184"/>
    <mergeCell ref="AZ184:BD184"/>
    <mergeCell ref="A181:BL181"/>
    <mergeCell ref="A182:BD182"/>
    <mergeCell ref="A183:F184"/>
    <mergeCell ref="A179:F179"/>
    <mergeCell ref="G179:S179"/>
    <mergeCell ref="T179:Z179"/>
    <mergeCell ref="AA179:AE179"/>
    <mergeCell ref="AF179:AJ179"/>
    <mergeCell ref="AK179:AO179"/>
    <mergeCell ref="BA168:BC168"/>
    <mergeCell ref="BD168:BF168"/>
    <mergeCell ref="BG168:BI168"/>
    <mergeCell ref="BJ168:BL168"/>
    <mergeCell ref="A168:C168"/>
    <mergeCell ref="D168:V168"/>
    <mergeCell ref="W168:Y168"/>
    <mergeCell ref="Z168:AB168"/>
    <mergeCell ref="AC168:AE168"/>
    <mergeCell ref="AF168:AH168"/>
    <mergeCell ref="AI168:AK168"/>
    <mergeCell ref="AL168:AN168"/>
    <mergeCell ref="AP178:AT178"/>
    <mergeCell ref="AU178:AY178"/>
    <mergeCell ref="AZ178:BD178"/>
    <mergeCell ref="BE178:BI178"/>
    <mergeCell ref="BJ178:BN178"/>
    <mergeCell ref="A178:F178"/>
    <mergeCell ref="G178:S178"/>
    <mergeCell ref="A177:F177"/>
    <mergeCell ref="AP176:AT176"/>
    <mergeCell ref="AU176:AY176"/>
    <mergeCell ref="AZ176:BD176"/>
    <mergeCell ref="BE176:BI176"/>
    <mergeCell ref="BJ176:BN176"/>
    <mergeCell ref="AP149:AT149"/>
    <mergeCell ref="AU149:AY149"/>
    <mergeCell ref="AZ149:BD149"/>
    <mergeCell ref="BE149:BI149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T157:AX157"/>
    <mergeCell ref="AY157:BC157"/>
    <mergeCell ref="BD157:BH157"/>
    <mergeCell ref="BI157:BM157"/>
    <mergeCell ref="AT155:AX155"/>
    <mergeCell ref="AY155:BC155"/>
    <mergeCell ref="BD155:BH155"/>
    <mergeCell ref="BI155:BM155"/>
    <mergeCell ref="A155:T155"/>
    <mergeCell ref="AO156:AS156"/>
    <mergeCell ref="AT156:AX156"/>
    <mergeCell ref="AY156:BC156"/>
    <mergeCell ref="BD156:BH156"/>
    <mergeCell ref="BI156:BM156"/>
    <mergeCell ref="AO154:AS154"/>
    <mergeCell ref="AT154:AX154"/>
    <mergeCell ref="AY154:BC154"/>
    <mergeCell ref="BD154:BH154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BT126:BX126"/>
    <mergeCell ref="AP126:AT126"/>
    <mergeCell ref="AU126:AY126"/>
    <mergeCell ref="AZ126:BD126"/>
    <mergeCell ref="BE126:BI126"/>
    <mergeCell ref="BJ126:BN126"/>
    <mergeCell ref="BO126:BS126"/>
    <mergeCell ref="BE125:BI125"/>
    <mergeCell ref="BJ125:BN125"/>
    <mergeCell ref="BO125:BS125"/>
    <mergeCell ref="BT125:BX125"/>
    <mergeCell ref="A126:C126"/>
    <mergeCell ref="D126:P126"/>
    <mergeCell ref="Q126:U126"/>
    <mergeCell ref="V126:AE126"/>
    <mergeCell ref="AF126:AJ126"/>
    <mergeCell ref="AK126:AO126"/>
    <mergeCell ref="BT124:BX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P124:AT124"/>
    <mergeCell ref="AU124:AY124"/>
    <mergeCell ref="AZ124:BD124"/>
    <mergeCell ref="BE124:BI124"/>
    <mergeCell ref="BJ124:BN124"/>
    <mergeCell ref="BO124:BS124"/>
    <mergeCell ref="BE123:BI123"/>
    <mergeCell ref="BJ123:BN123"/>
    <mergeCell ref="BO123:BS123"/>
    <mergeCell ref="BT123:BX123"/>
    <mergeCell ref="A124:C124"/>
    <mergeCell ref="D124:P124"/>
    <mergeCell ref="Q124:U124"/>
    <mergeCell ref="V124:AE124"/>
    <mergeCell ref="AF124:AJ124"/>
    <mergeCell ref="AK124:AO124"/>
    <mergeCell ref="BT122:BX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P122:AT122"/>
    <mergeCell ref="AU122:AY122"/>
    <mergeCell ref="AZ122:BD122"/>
    <mergeCell ref="BE122:BI122"/>
    <mergeCell ref="BJ122:BN122"/>
    <mergeCell ref="BO122:BS122"/>
    <mergeCell ref="BE121:BI121"/>
    <mergeCell ref="BJ121:BN121"/>
    <mergeCell ref="BO121:BS121"/>
    <mergeCell ref="BT121:BX121"/>
    <mergeCell ref="A122:C122"/>
    <mergeCell ref="D122:P122"/>
    <mergeCell ref="Q122:U122"/>
    <mergeCell ref="V122:AE122"/>
    <mergeCell ref="AF122:AJ122"/>
    <mergeCell ref="AK122:AO122"/>
    <mergeCell ref="BT120:BX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P120:AT120"/>
    <mergeCell ref="AU120:AY120"/>
    <mergeCell ref="AZ120:BD120"/>
    <mergeCell ref="BE120:BI120"/>
    <mergeCell ref="BJ120:BN120"/>
    <mergeCell ref="BO120:BS120"/>
    <mergeCell ref="BE119:BI119"/>
    <mergeCell ref="BJ119:BN119"/>
    <mergeCell ref="BO119:BS119"/>
    <mergeCell ref="BT119:BX119"/>
    <mergeCell ref="A120:C120"/>
    <mergeCell ref="D120:P120"/>
    <mergeCell ref="Q120:U120"/>
    <mergeCell ref="V120:AE120"/>
    <mergeCell ref="AF120:AJ120"/>
    <mergeCell ref="AK120:AO120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P118:AT118"/>
    <mergeCell ref="AU118:AY118"/>
    <mergeCell ref="AZ118:BD118"/>
    <mergeCell ref="BE118:BI118"/>
    <mergeCell ref="BJ118:BN118"/>
    <mergeCell ref="BO118:BS118"/>
    <mergeCell ref="BE117:BI117"/>
    <mergeCell ref="BJ117:BN117"/>
    <mergeCell ref="BO117:BS117"/>
    <mergeCell ref="BT117:BX117"/>
    <mergeCell ref="A118:C118"/>
    <mergeCell ref="D118:P118"/>
    <mergeCell ref="Q118:U118"/>
    <mergeCell ref="V118:AE118"/>
    <mergeCell ref="AF118:AJ118"/>
    <mergeCell ref="AK118:AO118"/>
    <mergeCell ref="AK114:AO114"/>
    <mergeCell ref="BT116:BX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AP116:AT116"/>
    <mergeCell ref="AU116:AY116"/>
    <mergeCell ref="AZ116:BD116"/>
    <mergeCell ref="BE116:BI116"/>
    <mergeCell ref="BJ116:BN116"/>
    <mergeCell ref="BO116:BS116"/>
    <mergeCell ref="BE115:BI115"/>
    <mergeCell ref="BJ115:BN115"/>
    <mergeCell ref="BO115:BS115"/>
    <mergeCell ref="BT115:BX115"/>
    <mergeCell ref="A116:C116"/>
    <mergeCell ref="D116:P116"/>
    <mergeCell ref="Q116:U116"/>
    <mergeCell ref="V116:AE116"/>
    <mergeCell ref="AF116:AJ116"/>
    <mergeCell ref="AK116:AO116"/>
    <mergeCell ref="AK112:AO112"/>
    <mergeCell ref="A111:C111"/>
    <mergeCell ref="D111:P111"/>
    <mergeCell ref="Q111:U111"/>
    <mergeCell ref="V111:AE111"/>
    <mergeCell ref="AF111:AJ111"/>
    <mergeCell ref="AK111:AO111"/>
    <mergeCell ref="BT114:BX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AP114:AT114"/>
    <mergeCell ref="AU114:AY114"/>
    <mergeCell ref="AZ114:BD114"/>
    <mergeCell ref="BE114:BI114"/>
    <mergeCell ref="BJ114:BN114"/>
    <mergeCell ref="BO114:BS114"/>
    <mergeCell ref="BE113:BI113"/>
    <mergeCell ref="BJ113:BN113"/>
    <mergeCell ref="BO113:BS113"/>
    <mergeCell ref="BT113:BX113"/>
    <mergeCell ref="A114:C114"/>
    <mergeCell ref="D114:P114"/>
    <mergeCell ref="Q114:U114"/>
    <mergeCell ref="V114:AE114"/>
    <mergeCell ref="AF114:AJ114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AP112:AT112"/>
    <mergeCell ref="AU112:AY112"/>
    <mergeCell ref="AZ112:BD112"/>
    <mergeCell ref="BE112:BI112"/>
    <mergeCell ref="BJ112:BN112"/>
    <mergeCell ref="BO112:BS112"/>
    <mergeCell ref="BE111:BI111"/>
    <mergeCell ref="BJ111:BN111"/>
    <mergeCell ref="BO111:BS111"/>
    <mergeCell ref="BT111:BX111"/>
    <mergeCell ref="A112:C112"/>
    <mergeCell ref="D112:P112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46:AA246"/>
    <mergeCell ref="AH246:AP246"/>
    <mergeCell ref="AU246:BF246"/>
    <mergeCell ref="AH247:AP247"/>
    <mergeCell ref="AU247:BF247"/>
    <mergeCell ref="A31:D31"/>
    <mergeCell ref="E31:T31"/>
    <mergeCell ref="U31:Y31"/>
    <mergeCell ref="Z31:AD31"/>
    <mergeCell ref="AE31:AH31"/>
    <mergeCell ref="A239:BL239"/>
    <mergeCell ref="A243:AA243"/>
    <mergeCell ref="AH243:AP243"/>
    <mergeCell ref="AU243:BF243"/>
    <mergeCell ref="AH244:AP244"/>
    <mergeCell ref="AU244:BF244"/>
    <mergeCell ref="AW230:BD230"/>
    <mergeCell ref="BE230:BL230"/>
    <mergeCell ref="A233:BL233"/>
    <mergeCell ref="A234:BL234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237:BL237"/>
    <mergeCell ref="A238:BL238"/>
    <mergeCell ref="AK231:AP231"/>
    <mergeCell ref="AQ231:AV231"/>
    <mergeCell ref="AW231:BD231"/>
    <mergeCell ref="BE231:BL231"/>
    <mergeCell ref="AQ229:AV229"/>
    <mergeCell ref="AW229:BD229"/>
    <mergeCell ref="BE229:BL229"/>
    <mergeCell ref="A230:F230"/>
    <mergeCell ref="G230:S230"/>
    <mergeCell ref="T230:Y230"/>
    <mergeCell ref="Z230:AD230"/>
    <mergeCell ref="AE230:AJ230"/>
    <mergeCell ref="AK230:AP230"/>
    <mergeCell ref="AQ230:AV230"/>
    <mergeCell ref="A229:F229"/>
    <mergeCell ref="G229:S229"/>
    <mergeCell ref="T229:Y229"/>
    <mergeCell ref="Z229:AD229"/>
    <mergeCell ref="AE229:AJ229"/>
    <mergeCell ref="AK229:AP229"/>
    <mergeCell ref="A231:F231"/>
    <mergeCell ref="G231:S231"/>
    <mergeCell ref="T231:Y231"/>
    <mergeCell ref="Z231:AD231"/>
    <mergeCell ref="AE231:AJ231"/>
    <mergeCell ref="Z226:AD227"/>
    <mergeCell ref="AE226:AJ227"/>
    <mergeCell ref="AK226:AP227"/>
    <mergeCell ref="AQ226:AV227"/>
    <mergeCell ref="AW226:BD227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2:AN222"/>
    <mergeCell ref="AO222:AS222"/>
    <mergeCell ref="AT222:AW222"/>
    <mergeCell ref="BE226:BL227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T217:AW218"/>
    <mergeCell ref="AX217:BG217"/>
    <mergeCell ref="BH217:BL218"/>
    <mergeCell ref="Z218:AD218"/>
    <mergeCell ref="AE218:AI218"/>
    <mergeCell ref="AX218:BB218"/>
    <mergeCell ref="BC218:BG218"/>
    <mergeCell ref="A215:BL215"/>
    <mergeCell ref="A216:F218"/>
    <mergeCell ref="G216:P218"/>
    <mergeCell ref="Q216:AN216"/>
    <mergeCell ref="AO216:BL216"/>
    <mergeCell ref="Q217:U218"/>
    <mergeCell ref="V217:Y218"/>
    <mergeCell ref="Z217:AI217"/>
    <mergeCell ref="AJ217:AN218"/>
    <mergeCell ref="AO217:AS218"/>
    <mergeCell ref="A214:BL214"/>
    <mergeCell ref="BG212:BL212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212:F212"/>
    <mergeCell ref="G212:S212"/>
    <mergeCell ref="T212:Y212"/>
    <mergeCell ref="Z212:AD212"/>
    <mergeCell ref="AE212:AJ212"/>
    <mergeCell ref="AK212:AP212"/>
    <mergeCell ref="AQ212:AV212"/>
    <mergeCell ref="AW212:BA212"/>
    <mergeCell ref="BB212:BF212"/>
    <mergeCell ref="A209:F209"/>
    <mergeCell ref="G209:S209"/>
    <mergeCell ref="T209:Y209"/>
    <mergeCell ref="Z209:AD209"/>
    <mergeCell ref="AE209:AJ209"/>
    <mergeCell ref="A207:F208"/>
    <mergeCell ref="G207:S208"/>
    <mergeCell ref="T207:Y208"/>
    <mergeCell ref="Z207:AD208"/>
    <mergeCell ref="AE207:AJ208"/>
    <mergeCell ref="AK207:AP208"/>
    <mergeCell ref="BP197:BS197"/>
    <mergeCell ref="A200:BL200"/>
    <mergeCell ref="A201:BL201"/>
    <mergeCell ref="A204:BL204"/>
    <mergeCell ref="A205:BL205"/>
    <mergeCell ref="A206:BL206"/>
    <mergeCell ref="AO197:AR197"/>
    <mergeCell ref="AS197:AW197"/>
    <mergeCell ref="AX197:BA197"/>
    <mergeCell ref="BB197:BF197"/>
    <mergeCell ref="BG197:BJ197"/>
    <mergeCell ref="BK197:BO197"/>
    <mergeCell ref="BP196:BS196"/>
    <mergeCell ref="A197:M197"/>
    <mergeCell ref="N197:U197"/>
    <mergeCell ref="V197:Z197"/>
    <mergeCell ref="AA197:AE197"/>
    <mergeCell ref="AF197:AI197"/>
    <mergeCell ref="AJ197:AN197"/>
    <mergeCell ref="BP195:BS195"/>
    <mergeCell ref="A196:M196"/>
    <mergeCell ref="N196:U196"/>
    <mergeCell ref="V196:Z196"/>
    <mergeCell ref="AA196:AE196"/>
    <mergeCell ref="AF196:AI196"/>
    <mergeCell ref="AJ196:AN196"/>
    <mergeCell ref="AO196:AR196"/>
    <mergeCell ref="AS196:AW196"/>
    <mergeCell ref="AX196:BA196"/>
    <mergeCell ref="AO195:AR195"/>
    <mergeCell ref="AS195:AW195"/>
    <mergeCell ref="AX195:BA195"/>
    <mergeCell ref="BB195:BF195"/>
    <mergeCell ref="BG195:BJ195"/>
    <mergeCell ref="BK195:BO195"/>
    <mergeCell ref="BP194:BS194"/>
    <mergeCell ref="A195:M195"/>
    <mergeCell ref="N195:U195"/>
    <mergeCell ref="V195:Z195"/>
    <mergeCell ref="AA195:AE195"/>
    <mergeCell ref="AF195:AI195"/>
    <mergeCell ref="AJ195:AN195"/>
    <mergeCell ref="AA194:AE194"/>
    <mergeCell ref="AF194:AI194"/>
    <mergeCell ref="AJ194:AN194"/>
    <mergeCell ref="AO194:AR194"/>
    <mergeCell ref="AS194:AW194"/>
    <mergeCell ref="AX194:BA194"/>
    <mergeCell ref="A191:BL191"/>
    <mergeCell ref="A192:BM192"/>
    <mergeCell ref="A193:M194"/>
    <mergeCell ref="N193:U194"/>
    <mergeCell ref="V193:Z194"/>
    <mergeCell ref="AA193:AI193"/>
    <mergeCell ref="AJ193:AR193"/>
    <mergeCell ref="AS193:BA193"/>
    <mergeCell ref="BB193:BJ193"/>
    <mergeCell ref="BK193:BS193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185:F185"/>
    <mergeCell ref="G185:S185"/>
    <mergeCell ref="T185:Z185"/>
    <mergeCell ref="AA185:AE185"/>
    <mergeCell ref="AF185:AJ185"/>
    <mergeCell ref="AK185:AO185"/>
    <mergeCell ref="AP185:AT185"/>
    <mergeCell ref="G183:S184"/>
    <mergeCell ref="T183:Z184"/>
    <mergeCell ref="AA183:AO183"/>
    <mergeCell ref="AP183:BD183"/>
    <mergeCell ref="AA184:AE184"/>
    <mergeCell ref="AF184:AJ184"/>
    <mergeCell ref="AK184:AO184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G177:S177"/>
    <mergeCell ref="T177:Z177"/>
    <mergeCell ref="AA177:AE177"/>
    <mergeCell ref="AF177:AJ177"/>
    <mergeCell ref="AK177:AO177"/>
    <mergeCell ref="BO179:BS179"/>
    <mergeCell ref="BO178:BS178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3:BS173"/>
    <mergeCell ref="A174:F175"/>
    <mergeCell ref="G174:S175"/>
    <mergeCell ref="T174:Z175"/>
    <mergeCell ref="AA174:AO174"/>
    <mergeCell ref="AP174:BD174"/>
    <mergeCell ref="BE174:BS174"/>
    <mergeCell ref="AA175:AE175"/>
    <mergeCell ref="AF175:AJ175"/>
    <mergeCell ref="AK175:AO175"/>
    <mergeCell ref="W162:AH162"/>
    <mergeCell ref="AI162:AT162"/>
    <mergeCell ref="AU162:AZ162"/>
    <mergeCell ref="BA162:BF162"/>
    <mergeCell ref="BA167:BC167"/>
    <mergeCell ref="BD167:BF167"/>
    <mergeCell ref="BG167:BI167"/>
    <mergeCell ref="BJ167:BL167"/>
    <mergeCell ref="A171:BL171"/>
    <mergeCell ref="A172:BS172"/>
    <mergeCell ref="AO168:AQ168"/>
    <mergeCell ref="AR168:AT168"/>
    <mergeCell ref="AU168:AW168"/>
    <mergeCell ref="AX168:AZ168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A165:C165"/>
    <mergeCell ref="D165:V165"/>
    <mergeCell ref="W165:Y165"/>
    <mergeCell ref="Z165:AB165"/>
    <mergeCell ref="AC165:AE165"/>
    <mergeCell ref="AF165:AH165"/>
    <mergeCell ref="AO166:AQ166"/>
    <mergeCell ref="AR166:AT166"/>
    <mergeCell ref="AU166:AW166"/>
    <mergeCell ref="AX166:AZ166"/>
    <mergeCell ref="A161:BL161"/>
    <mergeCell ref="AT158:AX158"/>
    <mergeCell ref="AY158:BC158"/>
    <mergeCell ref="BD158:BH158"/>
    <mergeCell ref="BI158:BM158"/>
    <mergeCell ref="A157:T157"/>
    <mergeCell ref="U157:Y157"/>
    <mergeCell ref="Z157:AD157"/>
    <mergeCell ref="AE157:AI157"/>
    <mergeCell ref="AJ157:AN157"/>
    <mergeCell ref="AO157:AS157"/>
    <mergeCell ref="BJ163:BL164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BG162:BL162"/>
    <mergeCell ref="W163:AB163"/>
    <mergeCell ref="AC163:AH163"/>
    <mergeCell ref="AI163:AN163"/>
    <mergeCell ref="AO163:AT163"/>
    <mergeCell ref="AU163:AW164"/>
    <mergeCell ref="AX163:AZ164"/>
    <mergeCell ref="BA163:BC164"/>
    <mergeCell ref="BD163:BF164"/>
    <mergeCell ref="BG163:BI164"/>
    <mergeCell ref="A162:C164"/>
    <mergeCell ref="D162:V164"/>
    <mergeCell ref="BN156:BR156"/>
    <mergeCell ref="A156:T156"/>
    <mergeCell ref="U156:Y156"/>
    <mergeCell ref="Z156:AD156"/>
    <mergeCell ref="AE156:AI156"/>
    <mergeCell ref="AJ156:AN156"/>
    <mergeCell ref="BN158:BR158"/>
    <mergeCell ref="A158:T158"/>
    <mergeCell ref="U158:Y158"/>
    <mergeCell ref="Z158:AD158"/>
    <mergeCell ref="AE158:AI158"/>
    <mergeCell ref="AJ158:AN158"/>
    <mergeCell ref="AO158:AS158"/>
    <mergeCell ref="BN157:BR157"/>
    <mergeCell ref="U155:Y155"/>
    <mergeCell ref="Z155:AD155"/>
    <mergeCell ref="AE155:AI155"/>
    <mergeCell ref="AJ155:AN155"/>
    <mergeCell ref="AO155:AS155"/>
    <mergeCell ref="BI154:BM154"/>
    <mergeCell ref="BN154:BR154"/>
    <mergeCell ref="A153:T154"/>
    <mergeCell ref="U153:AD153"/>
    <mergeCell ref="AE153:AN153"/>
    <mergeCell ref="AO153:AX153"/>
    <mergeCell ref="AY153:BH153"/>
    <mergeCell ref="BI153:BR153"/>
    <mergeCell ref="U154:Y154"/>
    <mergeCell ref="Z154:AD154"/>
    <mergeCell ref="AE154:AI154"/>
    <mergeCell ref="AJ154:AN154"/>
    <mergeCell ref="BN155:BR155"/>
    <mergeCell ref="AP133:AT133"/>
    <mergeCell ref="AU133:AY133"/>
    <mergeCell ref="AZ133:BD133"/>
    <mergeCell ref="BE133:BI133"/>
    <mergeCell ref="A151:BL151"/>
    <mergeCell ref="A152:BR152"/>
    <mergeCell ref="AP134:AT134"/>
    <mergeCell ref="AU134:AY134"/>
    <mergeCell ref="AZ134:BD134"/>
    <mergeCell ref="BE134:BI134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133:C133"/>
    <mergeCell ref="D133:P133"/>
    <mergeCell ref="Q133:U133"/>
    <mergeCell ref="V133:AE133"/>
    <mergeCell ref="AF133:AJ133"/>
    <mergeCell ref="AK133:AO133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135:C135"/>
    <mergeCell ref="D135:P135"/>
    <mergeCell ref="AK134:AO134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32:AT132"/>
    <mergeCell ref="AU132:AY132"/>
    <mergeCell ref="AZ132:BD132"/>
    <mergeCell ref="BE132:BI132"/>
    <mergeCell ref="BT109:BX109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AP111:AT111"/>
    <mergeCell ref="AU111:AY111"/>
    <mergeCell ref="AZ111:BD111"/>
    <mergeCell ref="Q112:U112"/>
    <mergeCell ref="V112:AE112"/>
    <mergeCell ref="AF112:AJ112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BD100:BH100"/>
    <mergeCell ref="Z100:AD100"/>
    <mergeCell ref="AE100:AI100"/>
    <mergeCell ref="AJ100:AN100"/>
    <mergeCell ref="AO100:AS100"/>
    <mergeCell ref="AT100:AX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L90:BP90"/>
    <mergeCell ref="BQ90:BT90"/>
    <mergeCell ref="BU90:BY90"/>
    <mergeCell ref="AI90:AM90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 A167 A98">
    <cfRule type="cellIs" dxfId="72" priority="77" stopIfTrue="1" operator="equal">
      <formula>A87</formula>
    </cfRule>
  </conditionalFormatting>
  <conditionalFormatting sqref="A109:C109 A133:C133 A110">
    <cfRule type="cellIs" dxfId="71" priority="78" stopIfTrue="1" operator="equal">
      <formula>A108</formula>
    </cfRule>
    <cfRule type="cellIs" dxfId="70" priority="79" stopIfTrue="1" operator="equal">
      <formula>0</formula>
    </cfRule>
  </conditionalFormatting>
  <conditionalFormatting sqref="A89">
    <cfRule type="cellIs" dxfId="69" priority="76" stopIfTrue="1" operator="equal">
      <formula>A88</formula>
    </cfRule>
  </conditionalFormatting>
  <conditionalFormatting sqref="A90">
    <cfRule type="cellIs" dxfId="68" priority="75" stopIfTrue="1" operator="equal">
      <formula>A89</formula>
    </cfRule>
  </conditionalFormatting>
  <conditionalFormatting sqref="A101">
    <cfRule type="cellIs" dxfId="67" priority="735" stopIfTrue="1" operator="equal">
      <formula>A98</formula>
    </cfRule>
  </conditionalFormatting>
  <conditionalFormatting sqref="A99">
    <cfRule type="cellIs" dxfId="66" priority="73" stopIfTrue="1" operator="equal">
      <formula>A98</formula>
    </cfRule>
  </conditionalFormatting>
  <conditionalFormatting sqref="A100">
    <cfRule type="cellIs" dxfId="65" priority="72" stopIfTrue="1" operator="equal">
      <formula>A99</formula>
    </cfRule>
  </conditionalFormatting>
  <conditionalFormatting sqref="A168">
    <cfRule type="cellIs" dxfId="64" priority="2" stopIfTrue="1" operator="equal">
      <formula>A167</formula>
    </cfRule>
  </conditionalFormatting>
  <conditionalFormatting sqref="A111:C111">
    <cfRule type="cellIs" dxfId="63" priority="69" stopIfTrue="1" operator="equal">
      <formula>A109</formula>
    </cfRule>
    <cfRule type="cellIs" dxfId="62" priority="70" stopIfTrue="1" operator="equal">
      <formula>0</formula>
    </cfRule>
  </conditionalFormatting>
  <conditionalFormatting sqref="A112:C112">
    <cfRule type="cellIs" dxfId="61" priority="67" stopIfTrue="1" operator="equal">
      <formula>A111</formula>
    </cfRule>
    <cfRule type="cellIs" dxfId="60" priority="68" stopIfTrue="1" operator="equal">
      <formula>0</formula>
    </cfRule>
  </conditionalFormatting>
  <conditionalFormatting sqref="A113:C113">
    <cfRule type="cellIs" dxfId="59" priority="65" stopIfTrue="1" operator="equal">
      <formula>A112</formula>
    </cfRule>
    <cfRule type="cellIs" dxfId="58" priority="66" stopIfTrue="1" operator="equal">
      <formula>0</formula>
    </cfRule>
  </conditionalFormatting>
  <conditionalFormatting sqref="A114:C114">
    <cfRule type="cellIs" dxfId="57" priority="63" stopIfTrue="1" operator="equal">
      <formula>A113</formula>
    </cfRule>
    <cfRule type="cellIs" dxfId="56" priority="64" stopIfTrue="1" operator="equal">
      <formula>0</formula>
    </cfRule>
  </conditionalFormatting>
  <conditionalFormatting sqref="A115:C115">
    <cfRule type="cellIs" dxfId="55" priority="61" stopIfTrue="1" operator="equal">
      <formula>A114</formula>
    </cfRule>
    <cfRule type="cellIs" dxfId="54" priority="62" stopIfTrue="1" operator="equal">
      <formula>0</formula>
    </cfRule>
  </conditionalFormatting>
  <conditionalFormatting sqref="A116:C116">
    <cfRule type="cellIs" dxfId="53" priority="59" stopIfTrue="1" operator="equal">
      <formula>A115</formula>
    </cfRule>
    <cfRule type="cellIs" dxfId="52" priority="60" stopIfTrue="1" operator="equal">
      <formula>0</formula>
    </cfRule>
  </conditionalFormatting>
  <conditionalFormatting sqref="A117:C117">
    <cfRule type="cellIs" dxfId="51" priority="57" stopIfTrue="1" operator="equal">
      <formula>A116</formula>
    </cfRule>
    <cfRule type="cellIs" dxfId="50" priority="58" stopIfTrue="1" operator="equal">
      <formula>0</formula>
    </cfRule>
  </conditionalFormatting>
  <conditionalFormatting sqref="A118:C118">
    <cfRule type="cellIs" dxfId="49" priority="55" stopIfTrue="1" operator="equal">
      <formula>A117</formula>
    </cfRule>
    <cfRule type="cellIs" dxfId="48" priority="56" stopIfTrue="1" operator="equal">
      <formula>0</formula>
    </cfRule>
  </conditionalFormatting>
  <conditionalFormatting sqref="A119:C119">
    <cfRule type="cellIs" dxfId="47" priority="53" stopIfTrue="1" operator="equal">
      <formula>A118</formula>
    </cfRule>
    <cfRule type="cellIs" dxfId="46" priority="54" stopIfTrue="1" operator="equal">
      <formula>0</formula>
    </cfRule>
  </conditionalFormatting>
  <conditionalFormatting sqref="A120:C120">
    <cfRule type="cellIs" dxfId="45" priority="51" stopIfTrue="1" operator="equal">
      <formula>A119</formula>
    </cfRule>
    <cfRule type="cellIs" dxfId="44" priority="52" stopIfTrue="1" operator="equal">
      <formula>0</formula>
    </cfRule>
  </conditionalFormatting>
  <conditionalFormatting sqref="A121:C121">
    <cfRule type="cellIs" dxfId="43" priority="49" stopIfTrue="1" operator="equal">
      <formula>A120</formula>
    </cfRule>
    <cfRule type="cellIs" dxfId="42" priority="50" stopIfTrue="1" operator="equal">
      <formula>0</formula>
    </cfRule>
  </conditionalFormatting>
  <conditionalFormatting sqref="A122:C122">
    <cfRule type="cellIs" dxfId="41" priority="47" stopIfTrue="1" operator="equal">
      <formula>A121</formula>
    </cfRule>
    <cfRule type="cellIs" dxfId="40" priority="48" stopIfTrue="1" operator="equal">
      <formula>0</formula>
    </cfRule>
  </conditionalFormatting>
  <conditionalFormatting sqref="A123:C123">
    <cfRule type="cellIs" dxfId="39" priority="45" stopIfTrue="1" operator="equal">
      <formula>A122</formula>
    </cfRule>
    <cfRule type="cellIs" dxfId="38" priority="46" stopIfTrue="1" operator="equal">
      <formula>0</formula>
    </cfRule>
  </conditionalFormatting>
  <conditionalFormatting sqref="A124:C124">
    <cfRule type="cellIs" dxfId="37" priority="43" stopIfTrue="1" operator="equal">
      <formula>A123</formula>
    </cfRule>
    <cfRule type="cellIs" dxfId="36" priority="44" stopIfTrue="1" operator="equal">
      <formula>0</formula>
    </cfRule>
  </conditionalFormatting>
  <conditionalFormatting sqref="A125:C125">
    <cfRule type="cellIs" dxfId="35" priority="41" stopIfTrue="1" operator="equal">
      <formula>A124</formula>
    </cfRule>
    <cfRule type="cellIs" dxfId="34" priority="42" stopIfTrue="1" operator="equal">
      <formula>0</formula>
    </cfRule>
  </conditionalFormatting>
  <conditionalFormatting sqref="A126:C126">
    <cfRule type="cellIs" dxfId="33" priority="39" stopIfTrue="1" operator="equal">
      <formula>A125</formula>
    </cfRule>
    <cfRule type="cellIs" dxfId="32" priority="40" stopIfTrue="1" operator="equal">
      <formula>0</formula>
    </cfRule>
  </conditionalFormatting>
  <conditionalFormatting sqref="A134:C134">
    <cfRule type="cellIs" dxfId="31" priority="35" stopIfTrue="1" operator="equal">
      <formula>A133</formula>
    </cfRule>
    <cfRule type="cellIs" dxfId="30" priority="36" stopIfTrue="1" operator="equal">
      <formula>0</formula>
    </cfRule>
  </conditionalFormatting>
  <conditionalFormatting sqref="A135:C135">
    <cfRule type="cellIs" dxfId="29" priority="33" stopIfTrue="1" operator="equal">
      <formula>A134</formula>
    </cfRule>
    <cfRule type="cellIs" dxfId="28" priority="34" stopIfTrue="1" operator="equal">
      <formula>0</formula>
    </cfRule>
  </conditionalFormatting>
  <conditionalFormatting sqref="A136:C136">
    <cfRule type="cellIs" dxfId="27" priority="31" stopIfTrue="1" operator="equal">
      <formula>A135</formula>
    </cfRule>
    <cfRule type="cellIs" dxfId="26" priority="32" stopIfTrue="1" operator="equal">
      <formula>0</formula>
    </cfRule>
  </conditionalFormatting>
  <conditionalFormatting sqref="A137:C137">
    <cfRule type="cellIs" dxfId="25" priority="29" stopIfTrue="1" operator="equal">
      <formula>A136</formula>
    </cfRule>
    <cfRule type="cellIs" dxfId="24" priority="30" stopIfTrue="1" operator="equal">
      <formula>0</formula>
    </cfRule>
  </conditionalFormatting>
  <conditionalFormatting sqref="A138:C138">
    <cfRule type="cellIs" dxfId="23" priority="27" stopIfTrue="1" operator="equal">
      <formula>A137</formula>
    </cfRule>
    <cfRule type="cellIs" dxfId="22" priority="28" stopIfTrue="1" operator="equal">
      <formula>0</formula>
    </cfRule>
  </conditionalFormatting>
  <conditionalFormatting sqref="A139:C139">
    <cfRule type="cellIs" dxfId="21" priority="25" stopIfTrue="1" operator="equal">
      <formula>A138</formula>
    </cfRule>
    <cfRule type="cellIs" dxfId="20" priority="26" stopIfTrue="1" operator="equal">
      <formula>0</formula>
    </cfRule>
  </conditionalFormatting>
  <conditionalFormatting sqref="A140:C140">
    <cfRule type="cellIs" dxfId="19" priority="23" stopIfTrue="1" operator="equal">
      <formula>A139</formula>
    </cfRule>
    <cfRule type="cellIs" dxfId="18" priority="24" stopIfTrue="1" operator="equal">
      <formula>0</formula>
    </cfRule>
  </conditionalFormatting>
  <conditionalFormatting sqref="A141:C141">
    <cfRule type="cellIs" dxfId="17" priority="21" stopIfTrue="1" operator="equal">
      <formula>A140</formula>
    </cfRule>
    <cfRule type="cellIs" dxfId="16" priority="22" stopIfTrue="1" operator="equal">
      <formula>0</formula>
    </cfRule>
  </conditionalFormatting>
  <conditionalFormatting sqref="A142:C142">
    <cfRule type="cellIs" dxfId="15" priority="19" stopIfTrue="1" operator="equal">
      <formula>A141</formula>
    </cfRule>
    <cfRule type="cellIs" dxfId="14" priority="20" stopIfTrue="1" operator="equal">
      <formula>0</formula>
    </cfRule>
  </conditionalFormatting>
  <conditionalFormatting sqref="A143:C143">
    <cfRule type="cellIs" dxfId="13" priority="17" stopIfTrue="1" operator="equal">
      <formula>A142</formula>
    </cfRule>
    <cfRule type="cellIs" dxfId="12" priority="18" stopIfTrue="1" operator="equal">
      <formula>0</formula>
    </cfRule>
  </conditionalFormatting>
  <conditionalFormatting sqref="A144:C144">
    <cfRule type="cellIs" dxfId="11" priority="15" stopIfTrue="1" operator="equal">
      <formula>A143</formula>
    </cfRule>
    <cfRule type="cellIs" dxfId="10" priority="16" stopIfTrue="1" operator="equal">
      <formula>0</formula>
    </cfRule>
  </conditionalFormatting>
  <conditionalFormatting sqref="A145:C145">
    <cfRule type="cellIs" dxfId="9" priority="13" stopIfTrue="1" operator="equal">
      <formula>A144</formula>
    </cfRule>
    <cfRule type="cellIs" dxfId="8" priority="14" stopIfTrue="1" operator="equal">
      <formula>0</formula>
    </cfRule>
  </conditionalFormatting>
  <conditionalFormatting sqref="A146:C146">
    <cfRule type="cellIs" dxfId="7" priority="11" stopIfTrue="1" operator="equal">
      <formula>A145</formula>
    </cfRule>
    <cfRule type="cellIs" dxfId="6" priority="12" stopIfTrue="1" operator="equal">
      <formula>0</formula>
    </cfRule>
  </conditionalFormatting>
  <conditionalFormatting sqref="A147:C147">
    <cfRule type="cellIs" dxfId="5" priority="9" stopIfTrue="1" operator="equal">
      <formula>A146</formula>
    </cfRule>
    <cfRule type="cellIs" dxfId="4" priority="10" stopIfTrue="1" operator="equal">
      <formula>0</formula>
    </cfRule>
  </conditionalFormatting>
  <conditionalFormatting sqref="A148:C148">
    <cfRule type="cellIs" dxfId="3" priority="7" stopIfTrue="1" operator="equal">
      <formula>A147</formula>
    </cfRule>
    <cfRule type="cellIs" dxfId="2" priority="8" stopIfTrue="1" operator="equal">
      <formula>0</formula>
    </cfRule>
  </conditionalFormatting>
  <conditionalFormatting sqref="A149:C149">
    <cfRule type="cellIs" dxfId="1" priority="5" stopIfTrue="1" operator="equal">
      <formula>A148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КПК1115062</vt:lpstr>
      <vt:lpstr>'Додаток2 КПК1115062'!Область_друку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2023-12-18T06:47:27Z</cp:lastPrinted>
  <dcterms:created xsi:type="dcterms:W3CDTF">2016-07-02T12:27:50Z</dcterms:created>
  <dcterms:modified xsi:type="dcterms:W3CDTF">2023-12-18T06:49:56Z</dcterms:modified>
</cp:coreProperties>
</file>