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12" sheetId="9" r:id="rId1"/>
  </sheets>
  <definedNames>
    <definedName name="_xlnm.Print_Area" localSheetId="0">'Додаток2 КПК1115012'!$A$1:$BY$242</definedName>
  </definedNames>
  <calcPr calcId="152511"/>
</workbook>
</file>

<file path=xl/calcChain.xml><?xml version="1.0" encoding="utf-8"?>
<calcChain xmlns="http://schemas.openxmlformats.org/spreadsheetml/2006/main">
  <c r="AF142" i="9" l="1"/>
  <c r="AF141" i="9"/>
  <c r="AF136" i="9"/>
  <c r="AF135" i="9"/>
  <c r="AO100" i="9"/>
  <c r="U100" i="9"/>
  <c r="AO99" i="9"/>
  <c r="U99" i="9"/>
  <c r="AP139" i="9"/>
  <c r="BJ123" i="9"/>
  <c r="BJ122" i="9"/>
  <c r="BJ117" i="9"/>
  <c r="BJ116" i="9"/>
  <c r="BT119" i="9"/>
  <c r="BJ113" i="9" l="1"/>
  <c r="BJ112" i="9"/>
  <c r="BG89" i="9"/>
  <c r="BG88" i="9"/>
  <c r="T227" i="9" l="1"/>
  <c r="T226" i="9"/>
  <c r="T225" i="9"/>
  <c r="BE113" i="9"/>
  <c r="BE112" i="9"/>
  <c r="BG52" i="9" l="1"/>
  <c r="AR70" i="9" l="1"/>
  <c r="X70" i="9"/>
  <c r="AR40" i="9"/>
  <c r="X40" i="9"/>
  <c r="Q217" i="9" l="1"/>
  <c r="AN91" i="9"/>
  <c r="AN52" i="9"/>
  <c r="AN31" i="9"/>
  <c r="Z227" i="9" l="1"/>
  <c r="Z226" i="9"/>
  <c r="Z225" i="9"/>
  <c r="Z206" i="9"/>
  <c r="Z205" i="9"/>
  <c r="Z204" i="9"/>
  <c r="AA171" i="9"/>
  <c r="AP124" i="9"/>
  <c r="AP123" i="9"/>
  <c r="AP122" i="9"/>
  <c r="AP117" i="9"/>
  <c r="AP116" i="9"/>
  <c r="AP114" i="9"/>
  <c r="AP113" i="9"/>
  <c r="AP112" i="9"/>
  <c r="U91" i="9"/>
  <c r="U52" i="9"/>
  <c r="U31" i="9"/>
  <c r="Z217" i="9" l="1"/>
  <c r="V217" i="9"/>
  <c r="T206" i="9"/>
  <c r="AK206" i="9"/>
  <c r="AO217" i="9" l="1"/>
  <c r="BE171" i="9"/>
  <c r="AU135" i="9"/>
  <c r="BE135" i="9" s="1"/>
  <c r="AP136" i="9"/>
  <c r="AP135" i="9"/>
  <c r="AU139" i="9"/>
  <c r="AU136" i="9" s="1"/>
  <c r="BE136" i="9" s="1"/>
  <c r="BE138" i="9"/>
  <c r="AP138" i="9"/>
  <c r="AF133" i="9"/>
  <c r="AP142" i="9" s="1"/>
  <c r="AF132" i="9"/>
  <c r="AP132" i="9" s="1"/>
  <c r="AU132" i="9" s="1"/>
  <c r="BT123" i="9"/>
  <c r="BT122" i="9"/>
  <c r="BT117" i="9"/>
  <c r="BT120" i="9"/>
  <c r="BT113" i="9"/>
  <c r="BT112" i="9"/>
  <c r="BG91" i="9"/>
  <c r="BG31" i="9"/>
  <c r="BE139" i="9" l="1"/>
  <c r="AP133" i="9"/>
  <c r="AU133" i="9" s="1"/>
  <c r="AU141" i="9"/>
  <c r="BE141" i="9" s="1"/>
  <c r="BE132" i="9"/>
  <c r="AP141" i="9"/>
  <c r="AP180" i="9"/>
  <c r="AP181" i="9" s="1"/>
  <c r="AA180" i="9"/>
  <c r="AA181" i="9" s="1"/>
  <c r="BE172" i="9"/>
  <c r="AP171" i="9"/>
  <c r="AP172" i="9" s="1"/>
  <c r="BE124" i="9"/>
  <c r="BE123" i="9"/>
  <c r="BE122" i="9"/>
  <c r="BE117" i="9"/>
  <c r="BE114" i="9"/>
  <c r="BE116" i="9"/>
  <c r="AU142" i="9" l="1"/>
  <c r="BE142" i="9" s="1"/>
  <c r="BE133" i="9"/>
  <c r="BH217" i="9"/>
  <c r="AT217" i="9"/>
  <c r="AJ217" i="9"/>
  <c r="BH216" i="9"/>
  <c r="AT216" i="9"/>
  <c r="AJ216" i="9"/>
  <c r="BH215" i="9"/>
  <c r="AT215" i="9"/>
  <c r="AJ215" i="9"/>
  <c r="BG206" i="9"/>
  <c r="AQ206" i="9"/>
  <c r="BG205" i="9"/>
  <c r="AQ205" i="9"/>
  <c r="BG204" i="9"/>
  <c r="AQ204" i="9"/>
  <c r="AZ181" i="9"/>
  <c r="AK181" i="9"/>
  <c r="AZ180" i="9"/>
  <c r="AK180" i="9"/>
  <c r="BO172" i="9"/>
  <c r="AZ172" i="9"/>
  <c r="AK172" i="9"/>
  <c r="BO171" i="9"/>
  <c r="AZ171" i="9"/>
  <c r="AK171" i="9"/>
  <c r="BD102" i="9"/>
  <c r="AJ102" i="9"/>
  <c r="BD101" i="9"/>
  <c r="AJ101" i="9"/>
  <c r="BD100" i="9"/>
  <c r="AJ100" i="9"/>
  <c r="BD99" i="9"/>
  <c r="AJ99" i="9"/>
  <c r="BU91" i="9"/>
  <c r="BB91" i="9"/>
  <c r="AI91" i="9"/>
  <c r="BU90" i="9"/>
  <c r="BB90" i="9"/>
  <c r="AI90" i="9"/>
  <c r="BU89" i="9"/>
  <c r="BT116" i="9" s="1"/>
  <c r="BB89" i="9"/>
  <c r="AI89" i="9"/>
  <c r="BU88" i="9"/>
  <c r="BB88" i="9"/>
  <c r="AI88" i="9"/>
  <c r="BG78" i="9"/>
  <c r="AM78" i="9"/>
  <c r="BG70" i="9"/>
  <c r="AM70" i="9"/>
  <c r="BG69" i="9"/>
  <c r="AM69" i="9"/>
  <c r="BG68" i="9"/>
  <c r="AM68" i="9"/>
  <c r="BU60" i="9"/>
  <c r="BB60" i="9"/>
  <c r="AI60" i="9"/>
  <c r="BU52" i="9"/>
  <c r="BB52" i="9"/>
  <c r="AI52" i="9"/>
  <c r="BU51" i="9"/>
  <c r="BB51" i="9"/>
  <c r="AI51" i="9"/>
  <c r="BU50" i="9"/>
  <c r="BB50" i="9"/>
  <c r="AI50" i="9"/>
  <c r="BG40" i="9"/>
  <c r="AM40" i="9"/>
  <c r="BG39" i="9"/>
  <c r="AM39" i="9"/>
  <c r="BU31" i="9"/>
  <c r="BB31" i="9"/>
  <c r="AI31" i="9"/>
  <c r="BU30" i="9"/>
  <c r="BB30" i="9"/>
  <c r="AI30" i="9"/>
</calcChain>
</file>

<file path=xl/sharedStrings.xml><?xml version="1.0" encoding="utf-8"?>
<sst xmlns="http://schemas.openxmlformats.org/spreadsheetml/2006/main" count="718" uniqueCount="257">
  <si>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</si>
  <si>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</si>
  <si>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</si>
  <si>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</si>
  <si>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</si>
  <si>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</si>
  <si>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</si>
  <si>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</si>
  <si>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</si>
  <si>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</si>
  <si>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</si>
  <si>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</si>
  <si>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</si>
  <si>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</si>
  <si>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</si>
  <si>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</si>
  <si>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</si>
  <si>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</si>
  <si>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</si>
  <si>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</si>
  <si>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</si>
  <si>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</si>
  <si>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</si>
  <si>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</si>
  <si>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</si>
  <si>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</si>
  <si>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</si>
  <si>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</si>
  <si>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</si>
  <si>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</si>
  <si>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</si>
  <si>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</si>
  <si>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</si>
  <si>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</si>
  <si>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</si>
  <si>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</si>
  <si>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</si>
  <si>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</si>
  <si>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</si>
  <si>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</si>
  <si>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</si>
  <si>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</si>
  <si>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</si>
  <si>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</si>
  <si>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</si>
  <si>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</si>
  <si>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</si>
  <si>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</si>
  <si>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</si>
  <si>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</si>
  <si>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</si>
  <si>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</si>
  <si>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</si>
  <si>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</si>
  <si>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</si>
  <si>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</si>
  <si>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</si>
  <si>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</si>
  <si>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</si>
  <si>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</si>
  <si>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</si>
  <si>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</si>
  <si>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</si>
  <si>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</si>
  <si>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</si>
  <si>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</si>
  <si>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</si>
  <si>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</si>
  <si>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</si>
  <si>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</si>
  <si>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</si>
  <si>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</si>
  <si>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</si>
  <si>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</si>
  <si>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</si>
  <si>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</si>
  <si>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</si>
  <si>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</si>
  <si>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</si>
  <si>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</si>
  <si>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</si>
  <si>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</si>
  <si>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</si>
  <si>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</si>
  <si>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</si>
  <si>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</si>
  <si>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</si>
  <si>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</si>
  <si>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</si>
  <si>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</si>
  <si>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</si>
  <si>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</si>
  <si>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</si>
  <si>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</si>
  <si>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</si>
  <si>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</si>
  <si>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</si>
  <si>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</si>
  <si>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</si>
  <si>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</si>
  <si>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</si>
  <si>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</si>
  <si>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</si>
  <si>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</si>
  <si>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</si>
  <si>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</si>
  <si>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</si>
  <si>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</si>
  <si>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</si>
  <si>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</si>
  <si>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</si>
  <si>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</si>
  <si>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</si>
  <si>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</si>
  <si>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</si>
  <si>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</si>
  <si>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</si>
  <si>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</si>
  <si>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</si>
  <si>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</si>
  <si>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</si>
  <si>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</si>
  <si>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</si>
  <si>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</si>
  <si>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</si>
  <si>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</si>
  <si>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</si>
  <si>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</si>
  <si>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</si>
  <si>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</si>
  <si>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</si>
  <si>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</si>
  <si>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</si>
  <si>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</si>
  <si>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</si>
  <si>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</si>
  <si>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</si>
  <si>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</si>
  <si>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</si>
  <si>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</si>
  <si>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</si>
  <si>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</si>
  <si>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</si>
  <si>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</si>
  <si>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</si>
  <si>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</si>
  <si>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</si>
  <si>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</si>
  <si>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</si>
  <si>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</si>
  <si>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</si>
  <si>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</si>
  <si>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</si>
  <si>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</si>
  <si>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</si>
  <si>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</si>
  <si>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</si>
  <si>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</si>
  <si>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</si>
  <si>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</si>
  <si>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</si>
  <si>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</si>
  <si>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</si>
  <si>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</si>
  <si>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</si>
  <si>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</si>
  <si>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</si>
  <si>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</si>
  <si>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</si>
  <si>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</si>
  <si>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</si>
  <si>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</si>
  <si>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</si>
  <si>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</si>
  <si>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</si>
  <si>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</si>
  <si>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Погашення кредиторської заборгованості за 2022 рік</t>
  </si>
  <si>
    <t>затрат</t>
  </si>
  <si>
    <t xml:space="preserve">formula=RC[-16]+RC[-8]                          </t>
  </si>
  <si>
    <t>од.</t>
  </si>
  <si>
    <t>продукту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</si>
  <si>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</si>
  <si>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</si>
  <si>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</si>
  <si>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</si>
  <si>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</si>
  <si>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</si>
  <si>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</si>
  <si>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</si>
  <si>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</si>
  <si>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</si>
  <si>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</si>
  <si>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</si>
  <si>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</si>
  <si>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</si>
  <si>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</si>
  <si>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</si>
  <si>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</si>
  <si>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</si>
  <si>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</si>
  <si>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календарний план</t>
  </si>
  <si>
    <t xml:space="preserve"> Організація і проведення міських змагань з неолімпійських видів спорту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</si>
  <si>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</si>
  <si>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</si>
  <si>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</si>
  <si>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рорахунок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</si>
  <si>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</si>
  <si>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забезпечення розвитку неолімпійських видів спорту</t>
  </si>
  <si>
    <t>Проведення навчально-тренувальних зборів і змагань з неолімпійських видів спорту</t>
  </si>
  <si>
    <t>0810</t>
  </si>
  <si>
    <t xml:space="preserve">Проведення навчально-тренувальних зборів і змагань з неолімпійських видів спорту; _x000D_організація і проведення міських змагань з неолімпійських видів спорту;  </t>
  </si>
  <si>
    <t>Василь ГОЛОВАТЮК</t>
  </si>
  <si>
    <t>Олена ШКЛЯРЕВСЬКА</t>
  </si>
  <si>
    <t>рішення десятої сесії ХМР
від 15.12.2021 року №25</t>
  </si>
  <si>
    <t>грн</t>
  </si>
  <si>
    <t>обсяг видатків на погашення кредиторськоїзаборгованості за 2022 рік</t>
  </si>
  <si>
    <t>кошторис</t>
  </si>
  <si>
    <t>рівень погашення кредиторської заборгованості за 2022 рік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</si>
  <si>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</si>
  <si>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Проведення навчально-тренувальних зборів з  неолімпійських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</si>
  <si>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</si>
  <si>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неолімпійських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</si>
  <si>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неолімпійських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</si>
  <si>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>кількість навчально-тренувальних зборів з неолімпійських видів спорту з підготовки та участі у регіональних / всеукраїнських змагань</t>
  </si>
  <si>
    <t>ккількість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</si>
  <si>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</si>
  <si>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</si>
  <si>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</si>
  <si>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</si>
  <si>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</si>
  <si>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</si>
  <si>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</si>
  <si>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</si>
  <si>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</si>
  <si>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</si>
  <si>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</si>
  <si>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</si>
  <si>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</si>
  <si>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</si>
  <si>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</si>
  <si>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</si>
  <si>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</si>
  <si>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</si>
  <si>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</si>
  <si>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</si>
  <si>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</si>
  <si>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</si>
  <si>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</si>
  <si>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</si>
  <si>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</si>
  <si>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</si>
  <si>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</si>
  <si>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>4) аналіз управління бюджетними зобов'язаннями та пропозиції щодо упорядкування бюджетних зобов'язань у 2025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</si>
  <si>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</si>
  <si>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</si>
  <si>
    <t>13. Аналіз результатів, досягнутих внаслідок використання коштів загального фонду бюджету у 2024 році, очікувані результати у 
2024 році, обґрунтування необхідності передбачення витрат кредитів на 2025 - 2027 роки</t>
  </si>
  <si>
    <t>БЮДЖЕТНИЙ ЗАПИТ НА 2025-2027 РОКИ індивідуальний (Форма 2025-2)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</si>
</sst>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2" xfId="0" applyFont="1" applyBorder="1"/>
    <xf numFmtId="0" fontId="16" fillId="0" borderId="3" xfId="0" applyFont="1" applyBorder="1"/>
    <xf numFmtId="0" fontId="7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Звичайний" xfId="0" builtinId="0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3"/>
  <sheetViews>
    <sheetView tabSelected="1" topLeftCell="A222" zoomScaleNormal="100" workbookViewId="0">
      <selection activeCell="G180" sqref="G180:S180"/>
    </sheetView>
  </sheetViews>
  <sheetFormatPr defaultRowHeight="12.5" x14ac:dyDescent="0.25"/>
  <cols>
    <col min="1" max="78" width="2.81640625" customWidth="1"/>
    <col min="79" max="79" width="4" hidden="1" customWidth="1"/>
  </cols>
  <sheetData>
    <row r="1" spans="1:79" ht="57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48" t="s">
        <v>115</v>
      </c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</row>
    <row r="2" spans="1:79" ht="14.25" customHeight="1" x14ac:dyDescent="0.25">
      <c r="A2" s="49" t="s">
        <v>256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</row>
    <row r="4" spans="1:79" ht="14" customHeight="1" x14ac:dyDescent="0.25">
      <c r="A4" s="9" t="s">
        <v>159</v>
      </c>
      <c r="B4" s="50" t="s">
        <v>189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6"/>
      <c r="AH4" s="52">
        <v>11</v>
      </c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6"/>
      <c r="AT4" s="53" t="s">
        <v>192</v>
      </c>
      <c r="AU4" s="52"/>
      <c r="AV4" s="52"/>
      <c r="AW4" s="52"/>
      <c r="AX4" s="52"/>
      <c r="AY4" s="52"/>
      <c r="AZ4" s="52"/>
      <c r="BA4" s="52"/>
      <c r="BB4" s="13"/>
      <c r="BC4" s="6"/>
      <c r="BD4" s="6"/>
      <c r="BE4" s="10"/>
      <c r="BF4" s="10"/>
      <c r="BG4" s="10"/>
      <c r="BH4" s="10"/>
      <c r="BI4" s="10"/>
      <c r="BJ4" s="10"/>
      <c r="BK4" s="10"/>
      <c r="BL4" s="35"/>
      <c r="BM4" s="35"/>
      <c r="BN4" s="35"/>
    </row>
    <row r="5" spans="1:79" ht="24" customHeight="1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"/>
      <c r="AH5" s="55" t="s">
        <v>161</v>
      </c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"/>
      <c r="AT5" s="55" t="s">
        <v>157</v>
      </c>
      <c r="AU5" s="55"/>
      <c r="AV5" s="55"/>
      <c r="AW5" s="55"/>
      <c r="AX5" s="55"/>
      <c r="AY5" s="55"/>
      <c r="AZ5" s="55"/>
      <c r="BA5" s="55"/>
      <c r="BB5" s="11"/>
      <c r="BC5" s="5"/>
      <c r="BD5" s="5"/>
      <c r="BE5" s="11"/>
      <c r="BF5" s="11"/>
      <c r="BG5" s="11"/>
      <c r="BH5" s="11"/>
      <c r="BI5" s="11"/>
      <c r="BJ5" s="11"/>
      <c r="BK5" s="11"/>
      <c r="BL5" s="11"/>
    </row>
    <row r="6" spans="1:79" x14ac:dyDescent="0.25">
      <c r="BE6" s="12"/>
      <c r="BF6" s="12"/>
      <c r="BG6" s="12"/>
      <c r="BH6" s="12"/>
      <c r="BI6" s="12"/>
      <c r="BJ6" s="12"/>
      <c r="BK6" s="12"/>
      <c r="BL6" s="12"/>
    </row>
    <row r="7" spans="1:79" ht="14" customHeight="1" x14ac:dyDescent="0.25">
      <c r="A7" s="9" t="s">
        <v>162</v>
      </c>
      <c r="B7" s="50" t="s">
        <v>199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6"/>
      <c r="AH7" s="52">
        <v>111</v>
      </c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13"/>
      <c r="BC7" s="53" t="s">
        <v>192</v>
      </c>
      <c r="BD7" s="52"/>
      <c r="BE7" s="52"/>
      <c r="BF7" s="52"/>
      <c r="BG7" s="52"/>
      <c r="BH7" s="52"/>
      <c r="BI7" s="52"/>
      <c r="BJ7" s="52"/>
      <c r="BK7" s="13"/>
      <c r="BL7" s="10"/>
      <c r="BM7" s="14"/>
      <c r="BN7" s="14"/>
      <c r="BO7" s="14"/>
      <c r="BP7" s="13"/>
      <c r="BQ7" s="13"/>
      <c r="BR7" s="13"/>
      <c r="BS7" s="13"/>
      <c r="BT7" s="13"/>
      <c r="BU7" s="13"/>
      <c r="BV7" s="13"/>
      <c r="BW7" s="13"/>
    </row>
    <row r="8" spans="1:79" ht="24" customHeight="1" x14ac:dyDescent="0.25">
      <c r="A8" s="54" t="s">
        <v>155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"/>
      <c r="AH8" s="55" t="s">
        <v>163</v>
      </c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11"/>
      <c r="BC8" s="55" t="s">
        <v>157</v>
      </c>
      <c r="BD8" s="55"/>
      <c r="BE8" s="55"/>
      <c r="BF8" s="55"/>
      <c r="BG8" s="55"/>
      <c r="BH8" s="55"/>
      <c r="BI8" s="55"/>
      <c r="BJ8" s="55"/>
      <c r="BK8" s="19"/>
      <c r="BL8" s="11"/>
      <c r="BM8" s="14"/>
      <c r="BN8" s="14"/>
      <c r="BO8" s="14"/>
      <c r="BP8" s="11"/>
      <c r="BQ8" s="11"/>
      <c r="BR8" s="11"/>
      <c r="BS8" s="11"/>
      <c r="BT8" s="11"/>
      <c r="BU8" s="11"/>
      <c r="BV8" s="11"/>
      <c r="BW8" s="11"/>
    </row>
    <row r="10" spans="1:79" ht="28" customHeight="1" x14ac:dyDescent="0.25">
      <c r="A10" s="9" t="s">
        <v>164</v>
      </c>
      <c r="B10" s="52">
        <v>1115012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N10" s="52">
        <v>5012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13"/>
      <c r="AA10" s="60" t="s">
        <v>209</v>
      </c>
      <c r="AB10" s="60"/>
      <c r="AC10" s="60"/>
      <c r="AD10" s="60"/>
      <c r="AE10" s="60"/>
      <c r="AF10" s="60"/>
      <c r="AG10" s="60"/>
      <c r="AH10" s="60"/>
      <c r="AI10" s="60"/>
      <c r="AJ10" s="13"/>
      <c r="AK10" s="61" t="s">
        <v>208</v>
      </c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18"/>
      <c r="BL10" s="53" t="s">
        <v>193</v>
      </c>
      <c r="BM10" s="52"/>
      <c r="BN10" s="52"/>
      <c r="BO10" s="52"/>
      <c r="BP10" s="52"/>
      <c r="BQ10" s="52"/>
      <c r="BR10" s="52"/>
      <c r="BS10" s="52"/>
      <c r="BT10" s="13"/>
      <c r="BU10" s="13"/>
      <c r="BV10" s="13"/>
      <c r="BW10" s="13"/>
      <c r="BX10" s="13"/>
      <c r="BY10" s="13"/>
      <c r="BZ10" s="13"/>
      <c r="CA10" s="13"/>
    </row>
    <row r="11" spans="1:79" ht="25.5" customHeight="1" x14ac:dyDescent="0.25">
      <c r="B11" s="55" t="s">
        <v>165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N11" s="55" t="s">
        <v>167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11"/>
      <c r="AA11" s="62" t="s">
        <v>168</v>
      </c>
      <c r="AB11" s="62"/>
      <c r="AC11" s="62"/>
      <c r="AD11" s="62"/>
      <c r="AE11" s="62"/>
      <c r="AF11" s="62"/>
      <c r="AG11" s="62"/>
      <c r="AH11" s="62"/>
      <c r="AI11" s="62"/>
      <c r="AJ11" s="11"/>
      <c r="AK11" s="63" t="s">
        <v>166</v>
      </c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17"/>
      <c r="BL11" s="55" t="s">
        <v>158</v>
      </c>
      <c r="BM11" s="55"/>
      <c r="BN11" s="55"/>
      <c r="BO11" s="55"/>
      <c r="BP11" s="55"/>
      <c r="BQ11" s="55"/>
      <c r="BR11" s="55"/>
      <c r="BS11" s="55"/>
      <c r="BT11" s="11"/>
      <c r="BU11" s="11"/>
      <c r="BV11" s="11"/>
      <c r="BW11" s="11"/>
      <c r="BX11" s="11"/>
      <c r="BY11" s="11"/>
      <c r="BZ11" s="11"/>
      <c r="CA11" s="11"/>
    </row>
    <row r="13" spans="1:79" ht="14.25" customHeight="1" x14ac:dyDescent="0.25">
      <c r="A13" s="56" t="s">
        <v>225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</row>
    <row r="14" spans="1:79" ht="14.25" customHeight="1" x14ac:dyDescent="0.25">
      <c r="A14" s="56" t="s">
        <v>148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</row>
    <row r="15" spans="1:79" ht="15" customHeight="1" x14ac:dyDescent="0.25">
      <c r="A15" s="57" t="s">
        <v>207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</row>
    <row r="16" spans="1:79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59" t="s">
        <v>149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</row>
    <row r="18" spans="1:79" ht="16.5" customHeight="1" x14ac:dyDescent="0.25">
      <c r="A18" s="57" t="s">
        <v>210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</row>
    <row r="19" spans="1:79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56" t="s">
        <v>150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</row>
    <row r="21" spans="1:79" ht="28" customHeight="1" x14ac:dyDescent="0.25">
      <c r="A21" s="57" t="s">
        <v>188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56" t="s">
        <v>151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</row>
    <row r="24" spans="1:79" ht="14.25" customHeight="1" x14ac:dyDescent="0.25">
      <c r="A24" s="67" t="s">
        <v>226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9" ht="15" customHeight="1" x14ac:dyDescent="0.25">
      <c r="A25" s="68" t="s">
        <v>194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</row>
    <row r="26" spans="1:79" s="26" customFormat="1" ht="43.5" customHeight="1" x14ac:dyDescent="0.25">
      <c r="A26" s="108" t="s">
        <v>2</v>
      </c>
      <c r="B26" s="109"/>
      <c r="C26" s="109"/>
      <c r="D26" s="110"/>
      <c r="E26" s="108" t="s">
        <v>19</v>
      </c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91" t="s">
        <v>227</v>
      </c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 t="s">
        <v>228</v>
      </c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 t="s">
        <v>229</v>
      </c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</row>
    <row r="27" spans="1:79" s="26" customFormat="1" ht="43.5" customHeight="1" x14ac:dyDescent="0.25">
      <c r="A27" s="111"/>
      <c r="B27" s="112"/>
      <c r="C27" s="112"/>
      <c r="D27" s="113"/>
      <c r="E27" s="111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64" t="s">
        <v>4</v>
      </c>
      <c r="V27" s="65"/>
      <c r="W27" s="65"/>
      <c r="X27" s="65"/>
      <c r="Y27" s="66"/>
      <c r="Z27" s="64" t="s">
        <v>3</v>
      </c>
      <c r="AA27" s="65"/>
      <c r="AB27" s="65"/>
      <c r="AC27" s="65"/>
      <c r="AD27" s="66"/>
      <c r="AE27" s="64" t="s">
        <v>116</v>
      </c>
      <c r="AF27" s="65"/>
      <c r="AG27" s="65"/>
      <c r="AH27" s="66"/>
      <c r="AI27" s="64" t="s">
        <v>5</v>
      </c>
      <c r="AJ27" s="65"/>
      <c r="AK27" s="65"/>
      <c r="AL27" s="65"/>
      <c r="AM27" s="66"/>
      <c r="AN27" s="64" t="s">
        <v>4</v>
      </c>
      <c r="AO27" s="65"/>
      <c r="AP27" s="65"/>
      <c r="AQ27" s="65"/>
      <c r="AR27" s="66"/>
      <c r="AS27" s="64" t="s">
        <v>3</v>
      </c>
      <c r="AT27" s="65"/>
      <c r="AU27" s="65"/>
      <c r="AV27" s="65"/>
      <c r="AW27" s="66"/>
      <c r="AX27" s="64" t="s">
        <v>116</v>
      </c>
      <c r="AY27" s="65"/>
      <c r="AZ27" s="65"/>
      <c r="BA27" s="66"/>
      <c r="BB27" s="64" t="s">
        <v>96</v>
      </c>
      <c r="BC27" s="65"/>
      <c r="BD27" s="65"/>
      <c r="BE27" s="65"/>
      <c r="BF27" s="66"/>
      <c r="BG27" s="64" t="s">
        <v>4</v>
      </c>
      <c r="BH27" s="65"/>
      <c r="BI27" s="65"/>
      <c r="BJ27" s="65"/>
      <c r="BK27" s="66"/>
      <c r="BL27" s="64" t="s">
        <v>3</v>
      </c>
      <c r="BM27" s="65"/>
      <c r="BN27" s="65"/>
      <c r="BO27" s="65"/>
      <c r="BP27" s="66"/>
      <c r="BQ27" s="64" t="s">
        <v>116</v>
      </c>
      <c r="BR27" s="65"/>
      <c r="BS27" s="65"/>
      <c r="BT27" s="66"/>
      <c r="BU27" s="64" t="s">
        <v>97</v>
      </c>
      <c r="BV27" s="65"/>
      <c r="BW27" s="65"/>
      <c r="BX27" s="65"/>
      <c r="BY27" s="66"/>
    </row>
    <row r="28" spans="1:79" s="26" customFormat="1" ht="15" customHeight="1" x14ac:dyDescent="0.25">
      <c r="A28" s="64">
        <v>1</v>
      </c>
      <c r="B28" s="65"/>
      <c r="C28" s="65"/>
      <c r="D28" s="66"/>
      <c r="E28" s="64">
        <v>2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4">
        <v>3</v>
      </c>
      <c r="V28" s="65"/>
      <c r="W28" s="65"/>
      <c r="X28" s="65"/>
      <c r="Y28" s="66"/>
      <c r="Z28" s="64">
        <v>4</v>
      </c>
      <c r="AA28" s="65"/>
      <c r="AB28" s="65"/>
      <c r="AC28" s="65"/>
      <c r="AD28" s="66"/>
      <c r="AE28" s="64">
        <v>5</v>
      </c>
      <c r="AF28" s="65"/>
      <c r="AG28" s="65"/>
      <c r="AH28" s="66"/>
      <c r="AI28" s="64">
        <v>6</v>
      </c>
      <c r="AJ28" s="65"/>
      <c r="AK28" s="65"/>
      <c r="AL28" s="65"/>
      <c r="AM28" s="66"/>
      <c r="AN28" s="64">
        <v>7</v>
      </c>
      <c r="AO28" s="65"/>
      <c r="AP28" s="65"/>
      <c r="AQ28" s="65"/>
      <c r="AR28" s="66"/>
      <c r="AS28" s="64">
        <v>8</v>
      </c>
      <c r="AT28" s="65"/>
      <c r="AU28" s="65"/>
      <c r="AV28" s="65"/>
      <c r="AW28" s="66"/>
      <c r="AX28" s="64">
        <v>9</v>
      </c>
      <c r="AY28" s="65"/>
      <c r="AZ28" s="65"/>
      <c r="BA28" s="66"/>
      <c r="BB28" s="64">
        <v>10</v>
      </c>
      <c r="BC28" s="65"/>
      <c r="BD28" s="65"/>
      <c r="BE28" s="65"/>
      <c r="BF28" s="66"/>
      <c r="BG28" s="64">
        <v>11</v>
      </c>
      <c r="BH28" s="65"/>
      <c r="BI28" s="65"/>
      <c r="BJ28" s="65"/>
      <c r="BK28" s="66"/>
      <c r="BL28" s="64">
        <v>12</v>
      </c>
      <c r="BM28" s="65"/>
      <c r="BN28" s="65"/>
      <c r="BO28" s="65"/>
      <c r="BP28" s="66"/>
      <c r="BQ28" s="64">
        <v>13</v>
      </c>
      <c r="BR28" s="65"/>
      <c r="BS28" s="65"/>
      <c r="BT28" s="66"/>
      <c r="BU28" s="64">
        <v>14</v>
      </c>
      <c r="BV28" s="65"/>
      <c r="BW28" s="65"/>
      <c r="BX28" s="65"/>
      <c r="BY28" s="66"/>
    </row>
    <row r="29" spans="1:79" s="23" customFormat="1" ht="13.5" hidden="1" customHeight="1" x14ac:dyDescent="0.3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36" t="s">
        <v>65</v>
      </c>
      <c r="V29" s="37"/>
      <c r="W29" s="37"/>
      <c r="X29" s="37"/>
      <c r="Y29" s="38"/>
      <c r="Z29" s="36" t="s">
        <v>66</v>
      </c>
      <c r="AA29" s="37"/>
      <c r="AB29" s="37"/>
      <c r="AC29" s="37"/>
      <c r="AD29" s="38"/>
      <c r="AE29" s="39" t="s">
        <v>91</v>
      </c>
      <c r="AF29" s="40"/>
      <c r="AG29" s="40"/>
      <c r="AH29" s="41"/>
      <c r="AI29" s="76" t="s">
        <v>170</v>
      </c>
      <c r="AJ29" s="77"/>
      <c r="AK29" s="77"/>
      <c r="AL29" s="77"/>
      <c r="AM29" s="78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76" t="s">
        <v>170</v>
      </c>
      <c r="BC29" s="77"/>
      <c r="BD29" s="77"/>
      <c r="BE29" s="77"/>
      <c r="BF29" s="78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76" t="s">
        <v>170</v>
      </c>
      <c r="BV29" s="77"/>
      <c r="BW29" s="77"/>
      <c r="BX29" s="77"/>
      <c r="BY29" s="78"/>
      <c r="CA29" s="23" t="s">
        <v>21</v>
      </c>
    </row>
    <row r="30" spans="1:79" s="24" customFormat="1" ht="15.5" customHeight="1" x14ac:dyDescent="0.25">
      <c r="A30" s="39"/>
      <c r="B30" s="40"/>
      <c r="C30" s="40"/>
      <c r="D30" s="41"/>
      <c r="E30" s="79" t="s">
        <v>172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  <c r="U30" s="82">
        <v>3085374</v>
      </c>
      <c r="V30" s="82"/>
      <c r="W30" s="82"/>
      <c r="X30" s="82"/>
      <c r="Y30" s="82"/>
      <c r="Z30" s="82" t="s">
        <v>173</v>
      </c>
      <c r="AA30" s="82"/>
      <c r="AB30" s="82"/>
      <c r="AC30" s="82"/>
      <c r="AD30" s="82"/>
      <c r="AE30" s="83" t="s">
        <v>173</v>
      </c>
      <c r="AF30" s="84"/>
      <c r="AG30" s="84"/>
      <c r="AH30" s="85"/>
      <c r="AI30" s="83">
        <f>IF(ISNUMBER(U30),U30,0)+IF(ISNUMBER(Z30),Z30,0)</f>
        <v>3085374</v>
      </c>
      <c r="AJ30" s="84"/>
      <c r="AK30" s="84"/>
      <c r="AL30" s="84"/>
      <c r="AM30" s="85"/>
      <c r="AN30" s="83">
        <v>3849823</v>
      </c>
      <c r="AO30" s="84"/>
      <c r="AP30" s="84"/>
      <c r="AQ30" s="84"/>
      <c r="AR30" s="85"/>
      <c r="AS30" s="83" t="s">
        <v>173</v>
      </c>
      <c r="AT30" s="84"/>
      <c r="AU30" s="84"/>
      <c r="AV30" s="84"/>
      <c r="AW30" s="85"/>
      <c r="AX30" s="83" t="s">
        <v>173</v>
      </c>
      <c r="AY30" s="84"/>
      <c r="AZ30" s="84"/>
      <c r="BA30" s="85"/>
      <c r="BB30" s="83">
        <f>IF(ISNUMBER(AN30),AN30,0)+IF(ISNUMBER(AS30),AS30,0)</f>
        <v>3849823</v>
      </c>
      <c r="BC30" s="84"/>
      <c r="BD30" s="84"/>
      <c r="BE30" s="84"/>
      <c r="BF30" s="85"/>
      <c r="BG30" s="83">
        <v>4223256</v>
      </c>
      <c r="BH30" s="84"/>
      <c r="BI30" s="84"/>
      <c r="BJ30" s="84"/>
      <c r="BK30" s="85"/>
      <c r="BL30" s="83" t="s">
        <v>173</v>
      </c>
      <c r="BM30" s="84"/>
      <c r="BN30" s="84"/>
      <c r="BO30" s="84"/>
      <c r="BP30" s="85"/>
      <c r="BQ30" s="83" t="s">
        <v>173</v>
      </c>
      <c r="BR30" s="84"/>
      <c r="BS30" s="84"/>
      <c r="BT30" s="85"/>
      <c r="BU30" s="83">
        <f>IF(ISNUMBER(BG30),BG30,0)+IF(ISNUMBER(BL30),BL30,0)</f>
        <v>4223256</v>
      </c>
      <c r="BV30" s="84"/>
      <c r="BW30" s="84"/>
      <c r="BX30" s="84"/>
      <c r="BY30" s="85"/>
      <c r="CA30" s="24" t="s">
        <v>22</v>
      </c>
    </row>
    <row r="31" spans="1:79" s="25" customFormat="1" ht="18.5" customHeight="1" x14ac:dyDescent="0.25">
      <c r="A31" s="93"/>
      <c r="B31" s="94"/>
      <c r="C31" s="94"/>
      <c r="D31" s="95"/>
      <c r="E31" s="96" t="s">
        <v>147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92">
        <f>U30</f>
        <v>3085374</v>
      </c>
      <c r="V31" s="92"/>
      <c r="W31" s="92"/>
      <c r="X31" s="92"/>
      <c r="Y31" s="92"/>
      <c r="Z31" s="92">
        <v>0</v>
      </c>
      <c r="AA31" s="92"/>
      <c r="AB31" s="92"/>
      <c r="AC31" s="92"/>
      <c r="AD31" s="92"/>
      <c r="AE31" s="87">
        <v>0</v>
      </c>
      <c r="AF31" s="88"/>
      <c r="AG31" s="88"/>
      <c r="AH31" s="89"/>
      <c r="AI31" s="87">
        <f>IF(ISNUMBER(U31),U31,0)+IF(ISNUMBER(Z31),Z31,0)</f>
        <v>3085374</v>
      </c>
      <c r="AJ31" s="88"/>
      <c r="AK31" s="88"/>
      <c r="AL31" s="88"/>
      <c r="AM31" s="89"/>
      <c r="AN31" s="87">
        <f>AN30</f>
        <v>3849823</v>
      </c>
      <c r="AO31" s="88"/>
      <c r="AP31" s="88"/>
      <c r="AQ31" s="88"/>
      <c r="AR31" s="89"/>
      <c r="AS31" s="87">
        <v>0</v>
      </c>
      <c r="AT31" s="88"/>
      <c r="AU31" s="88"/>
      <c r="AV31" s="88"/>
      <c r="AW31" s="89"/>
      <c r="AX31" s="87">
        <v>0</v>
      </c>
      <c r="AY31" s="88"/>
      <c r="AZ31" s="88"/>
      <c r="BA31" s="89"/>
      <c r="BB31" s="87">
        <f>IF(ISNUMBER(AN31),AN31,0)+IF(ISNUMBER(AS31),AS31,0)</f>
        <v>3849823</v>
      </c>
      <c r="BC31" s="88"/>
      <c r="BD31" s="88"/>
      <c r="BE31" s="88"/>
      <c r="BF31" s="89"/>
      <c r="BG31" s="87">
        <f>BG30</f>
        <v>4223256</v>
      </c>
      <c r="BH31" s="88"/>
      <c r="BI31" s="88"/>
      <c r="BJ31" s="88"/>
      <c r="BK31" s="89"/>
      <c r="BL31" s="87">
        <v>0</v>
      </c>
      <c r="BM31" s="88"/>
      <c r="BN31" s="88"/>
      <c r="BO31" s="88"/>
      <c r="BP31" s="89"/>
      <c r="BQ31" s="87">
        <v>0</v>
      </c>
      <c r="BR31" s="88"/>
      <c r="BS31" s="88"/>
      <c r="BT31" s="89"/>
      <c r="BU31" s="87">
        <f>IF(ISNUMBER(BG31),BG31,0)+IF(ISNUMBER(BL31),BL31,0)</f>
        <v>4223256</v>
      </c>
      <c r="BV31" s="88"/>
      <c r="BW31" s="88"/>
      <c r="BX31" s="88"/>
      <c r="BY31" s="89"/>
    </row>
    <row r="33" spans="1:79" ht="14.25" customHeight="1" x14ac:dyDescent="0.25">
      <c r="A33" s="67" t="s">
        <v>230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79" ht="15" customHeight="1" x14ac:dyDescent="0.25">
      <c r="A34" s="86" t="s">
        <v>194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</row>
    <row r="35" spans="1:79" s="27" customFormat="1" ht="22.5" customHeight="1" x14ac:dyDescent="0.25">
      <c r="A35" s="69" t="s">
        <v>2</v>
      </c>
      <c r="B35" s="70"/>
      <c r="C35" s="70"/>
      <c r="D35" s="71"/>
      <c r="E35" s="69" t="s">
        <v>19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45" t="s">
        <v>198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  <c r="AR35" s="75" t="s">
        <v>231</v>
      </c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</row>
    <row r="36" spans="1:79" s="27" customFormat="1" ht="36" customHeight="1" x14ac:dyDescent="0.25">
      <c r="A36" s="72"/>
      <c r="B36" s="73"/>
      <c r="C36" s="73"/>
      <c r="D36" s="74"/>
      <c r="E36" s="72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4"/>
      <c r="X36" s="75" t="s">
        <v>4</v>
      </c>
      <c r="Y36" s="75"/>
      <c r="Z36" s="75"/>
      <c r="AA36" s="75"/>
      <c r="AB36" s="75"/>
      <c r="AC36" s="75" t="s">
        <v>3</v>
      </c>
      <c r="AD36" s="75"/>
      <c r="AE36" s="75"/>
      <c r="AF36" s="75"/>
      <c r="AG36" s="75"/>
      <c r="AH36" s="45" t="s">
        <v>116</v>
      </c>
      <c r="AI36" s="46"/>
      <c r="AJ36" s="46"/>
      <c r="AK36" s="46"/>
      <c r="AL36" s="47"/>
      <c r="AM36" s="45" t="s">
        <v>5</v>
      </c>
      <c r="AN36" s="46"/>
      <c r="AO36" s="46"/>
      <c r="AP36" s="46"/>
      <c r="AQ36" s="47"/>
      <c r="AR36" s="45" t="s">
        <v>4</v>
      </c>
      <c r="AS36" s="46"/>
      <c r="AT36" s="46"/>
      <c r="AU36" s="46"/>
      <c r="AV36" s="47"/>
      <c r="AW36" s="45" t="s">
        <v>3</v>
      </c>
      <c r="AX36" s="46"/>
      <c r="AY36" s="46"/>
      <c r="AZ36" s="46"/>
      <c r="BA36" s="47"/>
      <c r="BB36" s="45" t="s">
        <v>116</v>
      </c>
      <c r="BC36" s="46"/>
      <c r="BD36" s="46"/>
      <c r="BE36" s="46"/>
      <c r="BF36" s="47"/>
      <c r="BG36" s="45" t="s">
        <v>96</v>
      </c>
      <c r="BH36" s="46"/>
      <c r="BI36" s="46"/>
      <c r="BJ36" s="46"/>
      <c r="BK36" s="47"/>
    </row>
    <row r="37" spans="1:79" s="26" customFormat="1" ht="15.5" customHeight="1" x14ac:dyDescent="0.25">
      <c r="A37" s="64">
        <v>1</v>
      </c>
      <c r="B37" s="65"/>
      <c r="C37" s="65"/>
      <c r="D37" s="66"/>
      <c r="E37" s="64">
        <v>2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  <c r="X37" s="91">
        <v>3</v>
      </c>
      <c r="Y37" s="91"/>
      <c r="Z37" s="91"/>
      <c r="AA37" s="91"/>
      <c r="AB37" s="91"/>
      <c r="AC37" s="91">
        <v>4</v>
      </c>
      <c r="AD37" s="91"/>
      <c r="AE37" s="91"/>
      <c r="AF37" s="91"/>
      <c r="AG37" s="91"/>
      <c r="AH37" s="91">
        <v>5</v>
      </c>
      <c r="AI37" s="91"/>
      <c r="AJ37" s="91"/>
      <c r="AK37" s="91"/>
      <c r="AL37" s="91"/>
      <c r="AM37" s="91">
        <v>6</v>
      </c>
      <c r="AN37" s="91"/>
      <c r="AO37" s="91"/>
      <c r="AP37" s="91"/>
      <c r="AQ37" s="91"/>
      <c r="AR37" s="64">
        <v>7</v>
      </c>
      <c r="AS37" s="65"/>
      <c r="AT37" s="65"/>
      <c r="AU37" s="65"/>
      <c r="AV37" s="66"/>
      <c r="AW37" s="64">
        <v>8</v>
      </c>
      <c r="AX37" s="65"/>
      <c r="AY37" s="65"/>
      <c r="AZ37" s="65"/>
      <c r="BA37" s="66"/>
      <c r="BB37" s="64">
        <v>9</v>
      </c>
      <c r="BC37" s="65"/>
      <c r="BD37" s="65"/>
      <c r="BE37" s="65"/>
      <c r="BF37" s="66"/>
      <c r="BG37" s="64">
        <v>10</v>
      </c>
      <c r="BH37" s="65"/>
      <c r="BI37" s="65"/>
      <c r="BJ37" s="65"/>
      <c r="BK37" s="66"/>
    </row>
    <row r="38" spans="1:79" s="23" customFormat="1" ht="20.25" hidden="1" customHeight="1" x14ac:dyDescent="0.3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90" t="s">
        <v>60</v>
      </c>
      <c r="Y38" s="90"/>
      <c r="Z38" s="90"/>
      <c r="AA38" s="90"/>
      <c r="AB38" s="90"/>
      <c r="AC38" s="90" t="s">
        <v>61</v>
      </c>
      <c r="AD38" s="90"/>
      <c r="AE38" s="90"/>
      <c r="AF38" s="90"/>
      <c r="AG38" s="90"/>
      <c r="AH38" s="39" t="s">
        <v>94</v>
      </c>
      <c r="AI38" s="40"/>
      <c r="AJ38" s="40"/>
      <c r="AK38" s="40"/>
      <c r="AL38" s="41"/>
      <c r="AM38" s="76" t="s">
        <v>171</v>
      </c>
      <c r="AN38" s="77"/>
      <c r="AO38" s="77"/>
      <c r="AP38" s="77"/>
      <c r="AQ38" s="78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76" t="s">
        <v>171</v>
      </c>
      <c r="BH38" s="77"/>
      <c r="BI38" s="77"/>
      <c r="BJ38" s="77"/>
      <c r="BK38" s="78"/>
      <c r="CA38" s="23" t="s">
        <v>23</v>
      </c>
    </row>
    <row r="39" spans="1:79" s="24" customFormat="1" ht="23" customHeight="1" x14ac:dyDescent="0.25">
      <c r="A39" s="39"/>
      <c r="B39" s="40"/>
      <c r="C39" s="40"/>
      <c r="D39" s="41"/>
      <c r="E39" s="79" t="s">
        <v>172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1"/>
      <c r="X39" s="83">
        <v>3800930</v>
      </c>
      <c r="Y39" s="84"/>
      <c r="Z39" s="84"/>
      <c r="AA39" s="84"/>
      <c r="AB39" s="85"/>
      <c r="AC39" s="83" t="s">
        <v>173</v>
      </c>
      <c r="AD39" s="84"/>
      <c r="AE39" s="84"/>
      <c r="AF39" s="84"/>
      <c r="AG39" s="85"/>
      <c r="AH39" s="83" t="s">
        <v>173</v>
      </c>
      <c r="AI39" s="84"/>
      <c r="AJ39" s="84"/>
      <c r="AK39" s="84"/>
      <c r="AL39" s="85"/>
      <c r="AM39" s="83">
        <f>IF(ISNUMBER(X39),X39,0)+IF(ISNUMBER(AC39),AC39,0)</f>
        <v>3800930</v>
      </c>
      <c r="AN39" s="84"/>
      <c r="AO39" s="84"/>
      <c r="AP39" s="84"/>
      <c r="AQ39" s="85"/>
      <c r="AR39" s="83">
        <v>3348111</v>
      </c>
      <c r="AS39" s="84"/>
      <c r="AT39" s="84"/>
      <c r="AU39" s="84"/>
      <c r="AV39" s="85"/>
      <c r="AW39" s="83" t="s">
        <v>173</v>
      </c>
      <c r="AX39" s="84"/>
      <c r="AY39" s="84"/>
      <c r="AZ39" s="84"/>
      <c r="BA39" s="85"/>
      <c r="BB39" s="83" t="s">
        <v>173</v>
      </c>
      <c r="BC39" s="84"/>
      <c r="BD39" s="84"/>
      <c r="BE39" s="84"/>
      <c r="BF39" s="85"/>
      <c r="BG39" s="82">
        <f>IF(ISNUMBER(AR39),AR39,0)+IF(ISNUMBER(AW39),AW39,0)</f>
        <v>3348111</v>
      </c>
      <c r="BH39" s="82"/>
      <c r="BI39" s="82"/>
      <c r="BJ39" s="82"/>
      <c r="BK39" s="82"/>
      <c r="CA39" s="24" t="s">
        <v>24</v>
      </c>
    </row>
    <row r="40" spans="1:79" s="25" customFormat="1" ht="19" customHeight="1" x14ac:dyDescent="0.25">
      <c r="A40" s="93"/>
      <c r="B40" s="94"/>
      <c r="C40" s="94"/>
      <c r="D40" s="95"/>
      <c r="E40" s="96" t="s">
        <v>147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8"/>
      <c r="X40" s="87">
        <f>X39</f>
        <v>3800930</v>
      </c>
      <c r="Y40" s="88"/>
      <c r="Z40" s="88"/>
      <c r="AA40" s="88"/>
      <c r="AB40" s="89"/>
      <c r="AC40" s="87">
        <v>0</v>
      </c>
      <c r="AD40" s="88"/>
      <c r="AE40" s="88"/>
      <c r="AF40" s="88"/>
      <c r="AG40" s="89"/>
      <c r="AH40" s="87">
        <v>0</v>
      </c>
      <c r="AI40" s="88"/>
      <c r="AJ40" s="88"/>
      <c r="AK40" s="88"/>
      <c r="AL40" s="89"/>
      <c r="AM40" s="87">
        <f>IF(ISNUMBER(X40),X40,0)+IF(ISNUMBER(AC40),AC40,0)</f>
        <v>3800930</v>
      </c>
      <c r="AN40" s="88"/>
      <c r="AO40" s="88"/>
      <c r="AP40" s="88"/>
      <c r="AQ40" s="89"/>
      <c r="AR40" s="87">
        <f>AR39</f>
        <v>3348111</v>
      </c>
      <c r="AS40" s="88"/>
      <c r="AT40" s="88"/>
      <c r="AU40" s="88"/>
      <c r="AV40" s="89"/>
      <c r="AW40" s="87">
        <v>0</v>
      </c>
      <c r="AX40" s="88"/>
      <c r="AY40" s="88"/>
      <c r="AZ40" s="88"/>
      <c r="BA40" s="89"/>
      <c r="BB40" s="87">
        <v>0</v>
      </c>
      <c r="BC40" s="88"/>
      <c r="BD40" s="88"/>
      <c r="BE40" s="88"/>
      <c r="BF40" s="89"/>
      <c r="BG40" s="92">
        <f>IF(ISNUMBER(AR40),AR40,0)+IF(ISNUMBER(AW40),AW40,0)</f>
        <v>3348111</v>
      </c>
      <c r="BH40" s="92"/>
      <c r="BI40" s="92"/>
      <c r="BJ40" s="92"/>
      <c r="BK40" s="92"/>
    </row>
    <row r="41" spans="1:79" s="3" customFormat="1" ht="12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2" spans="1:79" hidden="1" x14ac:dyDescent="0.25"/>
    <row r="43" spans="1:79" s="2" customFormat="1" ht="14.25" customHeight="1" x14ac:dyDescent="0.25">
      <c r="A43" s="56" t="s">
        <v>117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7"/>
    </row>
    <row r="44" spans="1:79" ht="14.25" customHeight="1" x14ac:dyDescent="0.25">
      <c r="A44" s="56" t="s">
        <v>232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</row>
    <row r="45" spans="1:79" ht="15" customHeight="1" x14ac:dyDescent="0.25">
      <c r="A45" s="68" t="s">
        <v>194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</row>
    <row r="46" spans="1:79" s="27" customFormat="1" ht="23.15" customHeight="1" x14ac:dyDescent="0.25">
      <c r="A46" s="102" t="s">
        <v>118</v>
      </c>
      <c r="B46" s="103"/>
      <c r="C46" s="103"/>
      <c r="D46" s="104"/>
      <c r="E46" s="75" t="s">
        <v>19</v>
      </c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45" t="s">
        <v>227</v>
      </c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7"/>
      <c r="AN46" s="45" t="s">
        <v>228</v>
      </c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7"/>
      <c r="BG46" s="45" t="s">
        <v>229</v>
      </c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7"/>
    </row>
    <row r="47" spans="1:79" s="27" customFormat="1" ht="27" customHeight="1" x14ac:dyDescent="0.25">
      <c r="A47" s="105"/>
      <c r="B47" s="106"/>
      <c r="C47" s="106"/>
      <c r="D47" s="107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45" t="s">
        <v>4</v>
      </c>
      <c r="V47" s="46"/>
      <c r="W47" s="46"/>
      <c r="X47" s="46"/>
      <c r="Y47" s="47"/>
      <c r="Z47" s="45" t="s">
        <v>3</v>
      </c>
      <c r="AA47" s="46"/>
      <c r="AB47" s="46"/>
      <c r="AC47" s="46"/>
      <c r="AD47" s="47"/>
      <c r="AE47" s="99" t="s">
        <v>116</v>
      </c>
      <c r="AF47" s="100"/>
      <c r="AG47" s="100"/>
      <c r="AH47" s="101"/>
      <c r="AI47" s="45" t="s">
        <v>5</v>
      </c>
      <c r="AJ47" s="46"/>
      <c r="AK47" s="46"/>
      <c r="AL47" s="46"/>
      <c r="AM47" s="47"/>
      <c r="AN47" s="45" t="s">
        <v>4</v>
      </c>
      <c r="AO47" s="46"/>
      <c r="AP47" s="46"/>
      <c r="AQ47" s="46"/>
      <c r="AR47" s="47"/>
      <c r="AS47" s="45" t="s">
        <v>3</v>
      </c>
      <c r="AT47" s="46"/>
      <c r="AU47" s="46"/>
      <c r="AV47" s="46"/>
      <c r="AW47" s="47"/>
      <c r="AX47" s="99" t="s">
        <v>116</v>
      </c>
      <c r="AY47" s="100"/>
      <c r="AZ47" s="100"/>
      <c r="BA47" s="101"/>
      <c r="BB47" s="45" t="s">
        <v>96</v>
      </c>
      <c r="BC47" s="46"/>
      <c r="BD47" s="46"/>
      <c r="BE47" s="46"/>
      <c r="BF47" s="47"/>
      <c r="BG47" s="45" t="s">
        <v>4</v>
      </c>
      <c r="BH47" s="46"/>
      <c r="BI47" s="46"/>
      <c r="BJ47" s="46"/>
      <c r="BK47" s="47"/>
      <c r="BL47" s="45" t="s">
        <v>3</v>
      </c>
      <c r="BM47" s="46"/>
      <c r="BN47" s="46"/>
      <c r="BO47" s="46"/>
      <c r="BP47" s="47"/>
      <c r="BQ47" s="99" t="s">
        <v>116</v>
      </c>
      <c r="BR47" s="100"/>
      <c r="BS47" s="100"/>
      <c r="BT47" s="101"/>
      <c r="BU47" s="45" t="s">
        <v>97</v>
      </c>
      <c r="BV47" s="46"/>
      <c r="BW47" s="46"/>
      <c r="BX47" s="46"/>
      <c r="BY47" s="47"/>
    </row>
    <row r="48" spans="1:79" s="26" customFormat="1" ht="15" customHeight="1" x14ac:dyDescent="0.25">
      <c r="A48" s="64">
        <v>1</v>
      </c>
      <c r="B48" s="65"/>
      <c r="C48" s="65"/>
      <c r="D48" s="66"/>
      <c r="E48" s="64">
        <v>2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6"/>
      <c r="U48" s="64">
        <v>3</v>
      </c>
      <c r="V48" s="65"/>
      <c r="W48" s="65"/>
      <c r="X48" s="65"/>
      <c r="Y48" s="66"/>
      <c r="Z48" s="64">
        <v>4</v>
      </c>
      <c r="AA48" s="65"/>
      <c r="AB48" s="65"/>
      <c r="AC48" s="65"/>
      <c r="AD48" s="66"/>
      <c r="AE48" s="64">
        <v>5</v>
      </c>
      <c r="AF48" s="65"/>
      <c r="AG48" s="65"/>
      <c r="AH48" s="66"/>
      <c r="AI48" s="64">
        <v>6</v>
      </c>
      <c r="AJ48" s="65"/>
      <c r="AK48" s="65"/>
      <c r="AL48" s="65"/>
      <c r="AM48" s="66"/>
      <c r="AN48" s="64">
        <v>7</v>
      </c>
      <c r="AO48" s="65"/>
      <c r="AP48" s="65"/>
      <c r="AQ48" s="65"/>
      <c r="AR48" s="66"/>
      <c r="AS48" s="64">
        <v>8</v>
      </c>
      <c r="AT48" s="65"/>
      <c r="AU48" s="65"/>
      <c r="AV48" s="65"/>
      <c r="AW48" s="66"/>
      <c r="AX48" s="64">
        <v>9</v>
      </c>
      <c r="AY48" s="65"/>
      <c r="AZ48" s="65"/>
      <c r="BA48" s="66"/>
      <c r="BB48" s="64">
        <v>10</v>
      </c>
      <c r="BC48" s="65"/>
      <c r="BD48" s="65"/>
      <c r="BE48" s="65"/>
      <c r="BF48" s="66"/>
      <c r="BG48" s="64">
        <v>11</v>
      </c>
      <c r="BH48" s="65"/>
      <c r="BI48" s="65"/>
      <c r="BJ48" s="65"/>
      <c r="BK48" s="66"/>
      <c r="BL48" s="64">
        <v>12</v>
      </c>
      <c r="BM48" s="65"/>
      <c r="BN48" s="65"/>
      <c r="BO48" s="65"/>
      <c r="BP48" s="66"/>
      <c r="BQ48" s="64">
        <v>13</v>
      </c>
      <c r="BR48" s="65"/>
      <c r="BS48" s="65"/>
      <c r="BT48" s="66"/>
      <c r="BU48" s="64">
        <v>14</v>
      </c>
      <c r="BV48" s="65"/>
      <c r="BW48" s="65"/>
      <c r="BX48" s="65"/>
      <c r="BY48" s="66"/>
    </row>
    <row r="49" spans="1:79" s="23" customFormat="1" ht="12.75" hidden="1" customHeight="1" x14ac:dyDescent="0.3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76" t="s">
        <v>170</v>
      </c>
      <c r="AJ49" s="77"/>
      <c r="AK49" s="77"/>
      <c r="AL49" s="77"/>
      <c r="AM49" s="78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76" t="s">
        <v>170</v>
      </c>
      <c r="BC49" s="77"/>
      <c r="BD49" s="77"/>
      <c r="BE49" s="77"/>
      <c r="BF49" s="78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76" t="s">
        <v>170</v>
      </c>
      <c r="BV49" s="77"/>
      <c r="BW49" s="77"/>
      <c r="BX49" s="77"/>
      <c r="BY49" s="78"/>
      <c r="CA49" s="23" t="s">
        <v>25</v>
      </c>
    </row>
    <row r="50" spans="1:79" s="24" customFormat="1" ht="12.75" customHeight="1" x14ac:dyDescent="0.25">
      <c r="A50" s="39">
        <v>2210</v>
      </c>
      <c r="B50" s="40"/>
      <c r="C50" s="40"/>
      <c r="D50" s="41"/>
      <c r="E50" s="79" t="s">
        <v>174</v>
      </c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83">
        <v>177128</v>
      </c>
      <c r="V50" s="84"/>
      <c r="W50" s="84"/>
      <c r="X50" s="84"/>
      <c r="Y50" s="85"/>
      <c r="Z50" s="83">
        <v>0</v>
      </c>
      <c r="AA50" s="84"/>
      <c r="AB50" s="84"/>
      <c r="AC50" s="84"/>
      <c r="AD50" s="85"/>
      <c r="AE50" s="83">
        <v>0</v>
      </c>
      <c r="AF50" s="84"/>
      <c r="AG50" s="84"/>
      <c r="AH50" s="85"/>
      <c r="AI50" s="83">
        <f>IF(ISNUMBER(U50),U50,0)+IF(ISNUMBER(Z50),Z50,0)</f>
        <v>177128</v>
      </c>
      <c r="AJ50" s="84"/>
      <c r="AK50" s="84"/>
      <c r="AL50" s="84"/>
      <c r="AM50" s="85"/>
      <c r="AN50" s="83">
        <v>244937</v>
      </c>
      <c r="AO50" s="84"/>
      <c r="AP50" s="84"/>
      <c r="AQ50" s="84"/>
      <c r="AR50" s="85"/>
      <c r="AS50" s="83">
        <v>0</v>
      </c>
      <c r="AT50" s="84"/>
      <c r="AU50" s="84"/>
      <c r="AV50" s="84"/>
      <c r="AW50" s="85"/>
      <c r="AX50" s="83">
        <v>0</v>
      </c>
      <c r="AY50" s="84"/>
      <c r="AZ50" s="84"/>
      <c r="BA50" s="85"/>
      <c r="BB50" s="83">
        <f>IF(ISNUMBER(AN50),AN50,0)+IF(ISNUMBER(AS50),AS50,0)</f>
        <v>244937</v>
      </c>
      <c r="BC50" s="84"/>
      <c r="BD50" s="84"/>
      <c r="BE50" s="84"/>
      <c r="BF50" s="85"/>
      <c r="BG50" s="83">
        <v>268696</v>
      </c>
      <c r="BH50" s="84"/>
      <c r="BI50" s="84"/>
      <c r="BJ50" s="84"/>
      <c r="BK50" s="85"/>
      <c r="BL50" s="83">
        <v>0</v>
      </c>
      <c r="BM50" s="84"/>
      <c r="BN50" s="84"/>
      <c r="BO50" s="84"/>
      <c r="BP50" s="85"/>
      <c r="BQ50" s="83">
        <v>0</v>
      </c>
      <c r="BR50" s="84"/>
      <c r="BS50" s="84"/>
      <c r="BT50" s="85"/>
      <c r="BU50" s="83">
        <f>IF(ISNUMBER(BG50),BG50,0)+IF(ISNUMBER(BL50),BL50,0)</f>
        <v>268696</v>
      </c>
      <c r="BV50" s="84"/>
      <c r="BW50" s="84"/>
      <c r="BX50" s="84"/>
      <c r="BY50" s="85"/>
      <c r="CA50" s="24" t="s">
        <v>26</v>
      </c>
    </row>
    <row r="51" spans="1:79" s="24" customFormat="1" ht="12.75" customHeight="1" x14ac:dyDescent="0.25">
      <c r="A51" s="39">
        <v>2240</v>
      </c>
      <c r="B51" s="40"/>
      <c r="C51" s="40"/>
      <c r="D51" s="41"/>
      <c r="E51" s="79" t="s">
        <v>175</v>
      </c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1"/>
      <c r="U51" s="83">
        <v>2908246</v>
      </c>
      <c r="V51" s="84"/>
      <c r="W51" s="84"/>
      <c r="X51" s="84"/>
      <c r="Y51" s="85"/>
      <c r="Z51" s="83">
        <v>0</v>
      </c>
      <c r="AA51" s="84"/>
      <c r="AB51" s="84"/>
      <c r="AC51" s="84"/>
      <c r="AD51" s="85"/>
      <c r="AE51" s="83">
        <v>0</v>
      </c>
      <c r="AF51" s="84"/>
      <c r="AG51" s="84"/>
      <c r="AH51" s="85"/>
      <c r="AI51" s="83">
        <f>IF(ISNUMBER(U51),U51,0)+IF(ISNUMBER(Z51),Z51,0)</f>
        <v>2908246</v>
      </c>
      <c r="AJ51" s="84"/>
      <c r="AK51" s="84"/>
      <c r="AL51" s="84"/>
      <c r="AM51" s="85"/>
      <c r="AN51" s="83">
        <v>3604886</v>
      </c>
      <c r="AO51" s="84"/>
      <c r="AP51" s="84"/>
      <c r="AQ51" s="84"/>
      <c r="AR51" s="85"/>
      <c r="AS51" s="83">
        <v>0</v>
      </c>
      <c r="AT51" s="84"/>
      <c r="AU51" s="84"/>
      <c r="AV51" s="84"/>
      <c r="AW51" s="85"/>
      <c r="AX51" s="83">
        <v>0</v>
      </c>
      <c r="AY51" s="84"/>
      <c r="AZ51" s="84"/>
      <c r="BA51" s="85"/>
      <c r="BB51" s="83">
        <f>IF(ISNUMBER(AN51),AN51,0)+IF(ISNUMBER(AS51),AS51,0)</f>
        <v>3604886</v>
      </c>
      <c r="BC51" s="84"/>
      <c r="BD51" s="84"/>
      <c r="BE51" s="84"/>
      <c r="BF51" s="85"/>
      <c r="BG51" s="83">
        <v>3954560</v>
      </c>
      <c r="BH51" s="84"/>
      <c r="BI51" s="84"/>
      <c r="BJ51" s="84"/>
      <c r="BK51" s="85"/>
      <c r="BL51" s="83">
        <v>0</v>
      </c>
      <c r="BM51" s="84"/>
      <c r="BN51" s="84"/>
      <c r="BO51" s="84"/>
      <c r="BP51" s="85"/>
      <c r="BQ51" s="83">
        <v>0</v>
      </c>
      <c r="BR51" s="84"/>
      <c r="BS51" s="84"/>
      <c r="BT51" s="85"/>
      <c r="BU51" s="83">
        <f>IF(ISNUMBER(BG51),BG51,0)+IF(ISNUMBER(BL51),BL51,0)</f>
        <v>3954560</v>
      </c>
      <c r="BV51" s="84"/>
      <c r="BW51" s="84"/>
      <c r="BX51" s="84"/>
      <c r="BY51" s="85"/>
    </row>
    <row r="52" spans="1:79" s="25" customFormat="1" ht="12.75" customHeight="1" x14ac:dyDescent="0.25">
      <c r="A52" s="93"/>
      <c r="B52" s="94"/>
      <c r="C52" s="94"/>
      <c r="D52" s="95"/>
      <c r="E52" s="96" t="s">
        <v>147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8"/>
      <c r="U52" s="87">
        <f>U50+U51</f>
        <v>3085374</v>
      </c>
      <c r="V52" s="88"/>
      <c r="W52" s="88"/>
      <c r="X52" s="88"/>
      <c r="Y52" s="89"/>
      <c r="Z52" s="87">
        <v>0</v>
      </c>
      <c r="AA52" s="88"/>
      <c r="AB52" s="88"/>
      <c r="AC52" s="88"/>
      <c r="AD52" s="89"/>
      <c r="AE52" s="87">
        <v>0</v>
      </c>
      <c r="AF52" s="88"/>
      <c r="AG52" s="88"/>
      <c r="AH52" s="89"/>
      <c r="AI52" s="87">
        <f>IF(ISNUMBER(U52),U52,0)+IF(ISNUMBER(Z52),Z52,0)</f>
        <v>3085374</v>
      </c>
      <c r="AJ52" s="88"/>
      <c r="AK52" s="88"/>
      <c r="AL52" s="88"/>
      <c r="AM52" s="89"/>
      <c r="AN52" s="87">
        <f>AN50+AN51</f>
        <v>3849823</v>
      </c>
      <c r="AO52" s="88"/>
      <c r="AP52" s="88"/>
      <c r="AQ52" s="88"/>
      <c r="AR52" s="89"/>
      <c r="AS52" s="87">
        <v>0</v>
      </c>
      <c r="AT52" s="88"/>
      <c r="AU52" s="88"/>
      <c r="AV52" s="88"/>
      <c r="AW52" s="89"/>
      <c r="AX52" s="87">
        <v>0</v>
      </c>
      <c r="AY52" s="88"/>
      <c r="AZ52" s="88"/>
      <c r="BA52" s="89"/>
      <c r="BB52" s="87">
        <f>IF(ISNUMBER(AN52),AN52,0)+IF(ISNUMBER(AS52),AS52,0)</f>
        <v>3849823</v>
      </c>
      <c r="BC52" s="88"/>
      <c r="BD52" s="88"/>
      <c r="BE52" s="88"/>
      <c r="BF52" s="89"/>
      <c r="BG52" s="87">
        <f>BG50+BG51</f>
        <v>4223256</v>
      </c>
      <c r="BH52" s="88"/>
      <c r="BI52" s="88"/>
      <c r="BJ52" s="88"/>
      <c r="BK52" s="89"/>
      <c r="BL52" s="87">
        <v>0</v>
      </c>
      <c r="BM52" s="88"/>
      <c r="BN52" s="88"/>
      <c r="BO52" s="88"/>
      <c r="BP52" s="89"/>
      <c r="BQ52" s="87">
        <v>0</v>
      </c>
      <c r="BR52" s="88"/>
      <c r="BS52" s="88"/>
      <c r="BT52" s="89"/>
      <c r="BU52" s="87">
        <f>IF(ISNUMBER(BG52),BG52,0)+IF(ISNUMBER(BL52),BL52,0)</f>
        <v>4223256</v>
      </c>
      <c r="BV52" s="88"/>
      <c r="BW52" s="88"/>
      <c r="BX52" s="88"/>
      <c r="BY52" s="89"/>
    </row>
    <row r="54" spans="1:79" ht="14.25" customHeight="1" x14ac:dyDescent="0.25">
      <c r="A54" s="56" t="s">
        <v>233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</row>
    <row r="56" spans="1:79" s="26" customFormat="1" ht="23.15" customHeight="1" x14ac:dyDescent="0.25">
      <c r="A56" s="108" t="s">
        <v>119</v>
      </c>
      <c r="B56" s="109"/>
      <c r="C56" s="109"/>
      <c r="D56" s="109"/>
      <c r="E56" s="110"/>
      <c r="F56" s="91" t="s">
        <v>19</v>
      </c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64" t="s">
        <v>227</v>
      </c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6"/>
      <c r="AN56" s="64" t="s">
        <v>228</v>
      </c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6"/>
      <c r="BG56" s="64" t="s">
        <v>229</v>
      </c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6"/>
    </row>
    <row r="57" spans="1:79" s="26" customFormat="1" ht="40" customHeight="1" x14ac:dyDescent="0.25">
      <c r="A57" s="111"/>
      <c r="B57" s="112"/>
      <c r="C57" s="112"/>
      <c r="D57" s="112"/>
      <c r="E57" s="113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64" t="s">
        <v>4</v>
      </c>
      <c r="V57" s="65"/>
      <c r="W57" s="65"/>
      <c r="X57" s="65"/>
      <c r="Y57" s="66"/>
      <c r="Z57" s="64" t="s">
        <v>3</v>
      </c>
      <c r="AA57" s="65"/>
      <c r="AB57" s="65"/>
      <c r="AC57" s="65"/>
      <c r="AD57" s="66"/>
      <c r="AE57" s="64" t="s">
        <v>116</v>
      </c>
      <c r="AF57" s="65"/>
      <c r="AG57" s="65"/>
      <c r="AH57" s="66"/>
      <c r="AI57" s="64" t="s">
        <v>5</v>
      </c>
      <c r="AJ57" s="65"/>
      <c r="AK57" s="65"/>
      <c r="AL57" s="65"/>
      <c r="AM57" s="66"/>
      <c r="AN57" s="64" t="s">
        <v>4</v>
      </c>
      <c r="AO57" s="65"/>
      <c r="AP57" s="65"/>
      <c r="AQ57" s="65"/>
      <c r="AR57" s="66"/>
      <c r="AS57" s="64" t="s">
        <v>3</v>
      </c>
      <c r="AT57" s="65"/>
      <c r="AU57" s="65"/>
      <c r="AV57" s="65"/>
      <c r="AW57" s="66"/>
      <c r="AX57" s="64" t="s">
        <v>116</v>
      </c>
      <c r="AY57" s="65"/>
      <c r="AZ57" s="65"/>
      <c r="BA57" s="66"/>
      <c r="BB57" s="64" t="s">
        <v>96</v>
      </c>
      <c r="BC57" s="65"/>
      <c r="BD57" s="65"/>
      <c r="BE57" s="65"/>
      <c r="BF57" s="66"/>
      <c r="BG57" s="64" t="s">
        <v>4</v>
      </c>
      <c r="BH57" s="65"/>
      <c r="BI57" s="65"/>
      <c r="BJ57" s="65"/>
      <c r="BK57" s="66"/>
      <c r="BL57" s="64" t="s">
        <v>3</v>
      </c>
      <c r="BM57" s="65"/>
      <c r="BN57" s="65"/>
      <c r="BO57" s="65"/>
      <c r="BP57" s="66"/>
      <c r="BQ57" s="64" t="s">
        <v>116</v>
      </c>
      <c r="BR57" s="65"/>
      <c r="BS57" s="65"/>
      <c r="BT57" s="66"/>
      <c r="BU57" s="91" t="s">
        <v>97</v>
      </c>
      <c r="BV57" s="91"/>
      <c r="BW57" s="91"/>
      <c r="BX57" s="91"/>
      <c r="BY57" s="91"/>
    </row>
    <row r="58" spans="1:79" s="26" customFormat="1" ht="15" customHeight="1" x14ac:dyDescent="0.25">
      <c r="A58" s="64">
        <v>1</v>
      </c>
      <c r="B58" s="65"/>
      <c r="C58" s="65"/>
      <c r="D58" s="65"/>
      <c r="E58" s="66"/>
      <c r="F58" s="64">
        <v>2</v>
      </c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6"/>
      <c r="U58" s="64">
        <v>3</v>
      </c>
      <c r="V58" s="65"/>
      <c r="W58" s="65"/>
      <c r="X58" s="65"/>
      <c r="Y58" s="66"/>
      <c r="Z58" s="64">
        <v>4</v>
      </c>
      <c r="AA58" s="65"/>
      <c r="AB58" s="65"/>
      <c r="AC58" s="65"/>
      <c r="AD58" s="66"/>
      <c r="AE58" s="64">
        <v>5</v>
      </c>
      <c r="AF58" s="65"/>
      <c r="AG58" s="65"/>
      <c r="AH58" s="66"/>
      <c r="AI58" s="64">
        <v>6</v>
      </c>
      <c r="AJ58" s="65"/>
      <c r="AK58" s="65"/>
      <c r="AL58" s="65"/>
      <c r="AM58" s="66"/>
      <c r="AN58" s="64">
        <v>7</v>
      </c>
      <c r="AO58" s="65"/>
      <c r="AP58" s="65"/>
      <c r="AQ58" s="65"/>
      <c r="AR58" s="66"/>
      <c r="AS58" s="64">
        <v>8</v>
      </c>
      <c r="AT58" s="65"/>
      <c r="AU58" s="65"/>
      <c r="AV58" s="65"/>
      <c r="AW58" s="66"/>
      <c r="AX58" s="64">
        <v>9</v>
      </c>
      <c r="AY58" s="65"/>
      <c r="AZ58" s="65"/>
      <c r="BA58" s="66"/>
      <c r="BB58" s="64">
        <v>10</v>
      </c>
      <c r="BC58" s="65"/>
      <c r="BD58" s="65"/>
      <c r="BE58" s="65"/>
      <c r="BF58" s="66"/>
      <c r="BG58" s="64">
        <v>11</v>
      </c>
      <c r="BH58" s="65"/>
      <c r="BI58" s="65"/>
      <c r="BJ58" s="65"/>
      <c r="BK58" s="66"/>
      <c r="BL58" s="64">
        <v>12</v>
      </c>
      <c r="BM58" s="65"/>
      <c r="BN58" s="65"/>
      <c r="BO58" s="65"/>
      <c r="BP58" s="66"/>
      <c r="BQ58" s="64">
        <v>13</v>
      </c>
      <c r="BR58" s="65"/>
      <c r="BS58" s="65"/>
      <c r="BT58" s="66"/>
      <c r="BU58" s="91">
        <v>14</v>
      </c>
      <c r="BV58" s="91"/>
      <c r="BW58" s="91"/>
      <c r="BX58" s="91"/>
      <c r="BY58" s="91"/>
    </row>
    <row r="59" spans="1:79" s="26" customFormat="1" ht="13.5" hidden="1" customHeight="1" x14ac:dyDescent="0.25">
      <c r="A59" s="64" t="s">
        <v>64</v>
      </c>
      <c r="B59" s="65"/>
      <c r="C59" s="65"/>
      <c r="D59" s="65"/>
      <c r="E59" s="66"/>
      <c r="F59" s="64" t="s">
        <v>57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6"/>
      <c r="U59" s="64" t="s">
        <v>65</v>
      </c>
      <c r="V59" s="65"/>
      <c r="W59" s="65"/>
      <c r="X59" s="65"/>
      <c r="Y59" s="66"/>
      <c r="Z59" s="64" t="s">
        <v>66</v>
      </c>
      <c r="AA59" s="65"/>
      <c r="AB59" s="65"/>
      <c r="AC59" s="65"/>
      <c r="AD59" s="66"/>
      <c r="AE59" s="64" t="s">
        <v>91</v>
      </c>
      <c r="AF59" s="65"/>
      <c r="AG59" s="65"/>
      <c r="AH59" s="66"/>
      <c r="AI59" s="121" t="s">
        <v>170</v>
      </c>
      <c r="AJ59" s="122"/>
      <c r="AK59" s="122"/>
      <c r="AL59" s="122"/>
      <c r="AM59" s="123"/>
      <c r="AN59" s="64" t="s">
        <v>67</v>
      </c>
      <c r="AO59" s="65"/>
      <c r="AP59" s="65"/>
      <c r="AQ59" s="65"/>
      <c r="AR59" s="66"/>
      <c r="AS59" s="64" t="s">
        <v>68</v>
      </c>
      <c r="AT59" s="65"/>
      <c r="AU59" s="65"/>
      <c r="AV59" s="65"/>
      <c r="AW59" s="66"/>
      <c r="AX59" s="64" t="s">
        <v>92</v>
      </c>
      <c r="AY59" s="65"/>
      <c r="AZ59" s="65"/>
      <c r="BA59" s="66"/>
      <c r="BB59" s="121" t="s">
        <v>170</v>
      </c>
      <c r="BC59" s="122"/>
      <c r="BD59" s="122"/>
      <c r="BE59" s="122"/>
      <c r="BF59" s="123"/>
      <c r="BG59" s="64" t="s">
        <v>58</v>
      </c>
      <c r="BH59" s="65"/>
      <c r="BI59" s="65"/>
      <c r="BJ59" s="65"/>
      <c r="BK59" s="66"/>
      <c r="BL59" s="64" t="s">
        <v>59</v>
      </c>
      <c r="BM59" s="65"/>
      <c r="BN59" s="65"/>
      <c r="BO59" s="65"/>
      <c r="BP59" s="66"/>
      <c r="BQ59" s="64" t="s">
        <v>93</v>
      </c>
      <c r="BR59" s="65"/>
      <c r="BS59" s="65"/>
      <c r="BT59" s="66"/>
      <c r="BU59" s="120" t="s">
        <v>170</v>
      </c>
      <c r="BV59" s="120"/>
      <c r="BW59" s="120"/>
      <c r="BX59" s="120"/>
      <c r="BY59" s="120"/>
      <c r="CA59" s="26" t="s">
        <v>27</v>
      </c>
    </row>
    <row r="60" spans="1:79" s="32" customFormat="1" ht="12.75" customHeight="1" x14ac:dyDescent="0.25">
      <c r="A60" s="114"/>
      <c r="B60" s="115"/>
      <c r="C60" s="115"/>
      <c r="D60" s="115"/>
      <c r="E60" s="116"/>
      <c r="F60" s="114" t="s">
        <v>147</v>
      </c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8"/>
      <c r="Y60" s="119"/>
      <c r="Z60" s="117"/>
      <c r="AA60" s="118"/>
      <c r="AB60" s="118"/>
      <c r="AC60" s="118"/>
      <c r="AD60" s="119"/>
      <c r="AE60" s="117"/>
      <c r="AF60" s="118"/>
      <c r="AG60" s="118"/>
      <c r="AH60" s="119"/>
      <c r="AI60" s="117">
        <f>IF(ISNUMBER(U60),U60,0)+IF(ISNUMBER(Z60),Z60,0)</f>
        <v>0</v>
      </c>
      <c r="AJ60" s="118"/>
      <c r="AK60" s="118"/>
      <c r="AL60" s="118"/>
      <c r="AM60" s="119"/>
      <c r="AN60" s="117"/>
      <c r="AO60" s="118"/>
      <c r="AP60" s="118"/>
      <c r="AQ60" s="118"/>
      <c r="AR60" s="119"/>
      <c r="AS60" s="117"/>
      <c r="AT60" s="118"/>
      <c r="AU60" s="118"/>
      <c r="AV60" s="118"/>
      <c r="AW60" s="119"/>
      <c r="AX60" s="117"/>
      <c r="AY60" s="118"/>
      <c r="AZ60" s="118"/>
      <c r="BA60" s="119"/>
      <c r="BB60" s="117">
        <f>IF(ISNUMBER(AN60),AN60,0)+IF(ISNUMBER(AS60),AS60,0)</f>
        <v>0</v>
      </c>
      <c r="BC60" s="118"/>
      <c r="BD60" s="118"/>
      <c r="BE60" s="118"/>
      <c r="BF60" s="119"/>
      <c r="BG60" s="117"/>
      <c r="BH60" s="118"/>
      <c r="BI60" s="118"/>
      <c r="BJ60" s="118"/>
      <c r="BK60" s="119"/>
      <c r="BL60" s="117"/>
      <c r="BM60" s="118"/>
      <c r="BN60" s="118"/>
      <c r="BO60" s="118"/>
      <c r="BP60" s="119"/>
      <c r="BQ60" s="117"/>
      <c r="BR60" s="118"/>
      <c r="BS60" s="118"/>
      <c r="BT60" s="119"/>
      <c r="BU60" s="117">
        <f>IF(ISNUMBER(BG60),BG60,0)+IF(ISNUMBER(BL60),BL60,0)</f>
        <v>0</v>
      </c>
      <c r="BV60" s="118"/>
      <c r="BW60" s="118"/>
      <c r="BX60" s="118"/>
      <c r="BY60" s="119"/>
      <c r="CA60" s="32" t="s">
        <v>28</v>
      </c>
    </row>
    <row r="62" spans="1:79" ht="14.25" customHeight="1" x14ac:dyDescent="0.25">
      <c r="A62" s="56" t="s">
        <v>234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79" ht="15" customHeight="1" x14ac:dyDescent="0.25">
      <c r="A63" s="86" t="s">
        <v>194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</row>
    <row r="64" spans="1:79" s="27" customFormat="1" ht="23.15" customHeight="1" x14ac:dyDescent="0.25">
      <c r="A64" s="102" t="s">
        <v>118</v>
      </c>
      <c r="B64" s="103"/>
      <c r="C64" s="103"/>
      <c r="D64" s="104"/>
      <c r="E64" s="69" t="s">
        <v>19</v>
      </c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1"/>
      <c r="X64" s="45" t="s">
        <v>198</v>
      </c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7"/>
      <c r="AR64" s="75" t="s">
        <v>231</v>
      </c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</row>
    <row r="65" spans="1:79" s="27" customFormat="1" ht="26.5" customHeight="1" x14ac:dyDescent="0.25">
      <c r="A65" s="105"/>
      <c r="B65" s="106"/>
      <c r="C65" s="106"/>
      <c r="D65" s="107"/>
      <c r="E65" s="72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4"/>
      <c r="X65" s="69" t="s">
        <v>4</v>
      </c>
      <c r="Y65" s="70"/>
      <c r="Z65" s="70"/>
      <c r="AA65" s="70"/>
      <c r="AB65" s="71"/>
      <c r="AC65" s="69" t="s">
        <v>3</v>
      </c>
      <c r="AD65" s="70"/>
      <c r="AE65" s="70"/>
      <c r="AF65" s="70"/>
      <c r="AG65" s="71"/>
      <c r="AH65" s="45" t="s">
        <v>116</v>
      </c>
      <c r="AI65" s="46"/>
      <c r="AJ65" s="46"/>
      <c r="AK65" s="46"/>
      <c r="AL65" s="47"/>
      <c r="AM65" s="45" t="s">
        <v>5</v>
      </c>
      <c r="AN65" s="46"/>
      <c r="AO65" s="46"/>
      <c r="AP65" s="46"/>
      <c r="AQ65" s="47"/>
      <c r="AR65" s="45" t="s">
        <v>4</v>
      </c>
      <c r="AS65" s="46"/>
      <c r="AT65" s="46"/>
      <c r="AU65" s="46"/>
      <c r="AV65" s="47"/>
      <c r="AW65" s="45" t="s">
        <v>3</v>
      </c>
      <c r="AX65" s="46"/>
      <c r="AY65" s="46"/>
      <c r="AZ65" s="46"/>
      <c r="BA65" s="47"/>
      <c r="BB65" s="45" t="s">
        <v>116</v>
      </c>
      <c r="BC65" s="46"/>
      <c r="BD65" s="46"/>
      <c r="BE65" s="46"/>
      <c r="BF65" s="47"/>
      <c r="BG65" s="45" t="s">
        <v>96</v>
      </c>
      <c r="BH65" s="46"/>
      <c r="BI65" s="46"/>
      <c r="BJ65" s="46"/>
      <c r="BK65" s="47"/>
    </row>
    <row r="66" spans="1:79" s="26" customFormat="1" ht="12.75" customHeight="1" x14ac:dyDescent="0.25">
      <c r="A66" s="64">
        <v>1</v>
      </c>
      <c r="B66" s="65"/>
      <c r="C66" s="65"/>
      <c r="D66" s="66"/>
      <c r="E66" s="64">
        <v>2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6"/>
      <c r="X66" s="64">
        <v>3</v>
      </c>
      <c r="Y66" s="65"/>
      <c r="Z66" s="65"/>
      <c r="AA66" s="65"/>
      <c r="AB66" s="66"/>
      <c r="AC66" s="64">
        <v>4</v>
      </c>
      <c r="AD66" s="65"/>
      <c r="AE66" s="65"/>
      <c r="AF66" s="65"/>
      <c r="AG66" s="66"/>
      <c r="AH66" s="64">
        <v>5</v>
      </c>
      <c r="AI66" s="65"/>
      <c r="AJ66" s="65"/>
      <c r="AK66" s="65"/>
      <c r="AL66" s="66"/>
      <c r="AM66" s="64">
        <v>6</v>
      </c>
      <c r="AN66" s="65"/>
      <c r="AO66" s="65"/>
      <c r="AP66" s="65"/>
      <c r="AQ66" s="66"/>
      <c r="AR66" s="64">
        <v>7</v>
      </c>
      <c r="AS66" s="65"/>
      <c r="AT66" s="65"/>
      <c r="AU66" s="65"/>
      <c r="AV66" s="66"/>
      <c r="AW66" s="64">
        <v>8</v>
      </c>
      <c r="AX66" s="65"/>
      <c r="AY66" s="65"/>
      <c r="AZ66" s="65"/>
      <c r="BA66" s="66"/>
      <c r="BB66" s="64">
        <v>9</v>
      </c>
      <c r="BC66" s="65"/>
      <c r="BD66" s="65"/>
      <c r="BE66" s="65"/>
      <c r="BF66" s="66"/>
      <c r="BG66" s="64">
        <v>10</v>
      </c>
      <c r="BH66" s="65"/>
      <c r="BI66" s="65"/>
      <c r="BJ66" s="65"/>
      <c r="BK66" s="66"/>
    </row>
    <row r="67" spans="1:79" s="23" customFormat="1" ht="12.75" hidden="1" customHeight="1" x14ac:dyDescent="0.3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124" t="s">
        <v>60</v>
      </c>
      <c r="Y67" s="125"/>
      <c r="Z67" s="125"/>
      <c r="AA67" s="125"/>
      <c r="AB67" s="126"/>
      <c r="AC67" s="124" t="s">
        <v>61</v>
      </c>
      <c r="AD67" s="125"/>
      <c r="AE67" s="125"/>
      <c r="AF67" s="125"/>
      <c r="AG67" s="126"/>
      <c r="AH67" s="39" t="s">
        <v>94</v>
      </c>
      <c r="AI67" s="40"/>
      <c r="AJ67" s="40"/>
      <c r="AK67" s="40"/>
      <c r="AL67" s="41"/>
      <c r="AM67" s="76" t="s">
        <v>171</v>
      </c>
      <c r="AN67" s="77"/>
      <c r="AO67" s="77"/>
      <c r="AP67" s="77"/>
      <c r="AQ67" s="78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76" t="s">
        <v>171</v>
      </c>
      <c r="BH67" s="77"/>
      <c r="BI67" s="77"/>
      <c r="BJ67" s="77"/>
      <c r="BK67" s="78"/>
      <c r="CA67" s="23" t="s">
        <v>29</v>
      </c>
    </row>
    <row r="68" spans="1:79" s="24" customFormat="1" ht="12.75" customHeight="1" x14ac:dyDescent="0.25">
      <c r="A68" s="39">
        <v>2210</v>
      </c>
      <c r="B68" s="40"/>
      <c r="C68" s="40"/>
      <c r="D68" s="41"/>
      <c r="E68" s="79" t="s">
        <v>174</v>
      </c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1"/>
      <c r="X68" s="83">
        <v>241826</v>
      </c>
      <c r="Y68" s="84"/>
      <c r="Z68" s="84"/>
      <c r="AA68" s="84"/>
      <c r="AB68" s="85"/>
      <c r="AC68" s="83">
        <v>0</v>
      </c>
      <c r="AD68" s="84"/>
      <c r="AE68" s="84"/>
      <c r="AF68" s="84"/>
      <c r="AG68" s="85"/>
      <c r="AH68" s="83">
        <v>0</v>
      </c>
      <c r="AI68" s="84"/>
      <c r="AJ68" s="84"/>
      <c r="AK68" s="84"/>
      <c r="AL68" s="85"/>
      <c r="AM68" s="83">
        <f>IF(ISNUMBER(X68),X68,0)+IF(ISNUMBER(AC68),AC68,0)</f>
        <v>241826</v>
      </c>
      <c r="AN68" s="84"/>
      <c r="AO68" s="84"/>
      <c r="AP68" s="84"/>
      <c r="AQ68" s="85"/>
      <c r="AR68" s="83">
        <v>241826</v>
      </c>
      <c r="AS68" s="84"/>
      <c r="AT68" s="84"/>
      <c r="AU68" s="84"/>
      <c r="AV68" s="85"/>
      <c r="AW68" s="83">
        <v>0</v>
      </c>
      <c r="AX68" s="84"/>
      <c r="AY68" s="84"/>
      <c r="AZ68" s="84"/>
      <c r="BA68" s="85"/>
      <c r="BB68" s="83">
        <v>0</v>
      </c>
      <c r="BC68" s="84"/>
      <c r="BD68" s="84"/>
      <c r="BE68" s="84"/>
      <c r="BF68" s="85"/>
      <c r="BG68" s="82">
        <f>IF(ISNUMBER(AR68),AR68,0)+IF(ISNUMBER(AW68),AW68,0)</f>
        <v>241826</v>
      </c>
      <c r="BH68" s="82"/>
      <c r="BI68" s="82"/>
      <c r="BJ68" s="82"/>
      <c r="BK68" s="82"/>
      <c r="CA68" s="24" t="s">
        <v>30</v>
      </c>
    </row>
    <row r="69" spans="1:79" s="24" customFormat="1" ht="12.75" customHeight="1" x14ac:dyDescent="0.25">
      <c r="A69" s="39">
        <v>2240</v>
      </c>
      <c r="B69" s="40"/>
      <c r="C69" s="40"/>
      <c r="D69" s="41"/>
      <c r="E69" s="79" t="s">
        <v>175</v>
      </c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1"/>
      <c r="X69" s="83">
        <v>3559104</v>
      </c>
      <c r="Y69" s="84"/>
      <c r="Z69" s="84"/>
      <c r="AA69" s="84"/>
      <c r="AB69" s="85"/>
      <c r="AC69" s="83">
        <v>0</v>
      </c>
      <c r="AD69" s="84"/>
      <c r="AE69" s="84"/>
      <c r="AF69" s="84"/>
      <c r="AG69" s="85"/>
      <c r="AH69" s="83">
        <v>0</v>
      </c>
      <c r="AI69" s="84"/>
      <c r="AJ69" s="84"/>
      <c r="AK69" s="84"/>
      <c r="AL69" s="85"/>
      <c r="AM69" s="83">
        <f>IF(ISNUMBER(X69),X69,0)+IF(ISNUMBER(AC69),AC69,0)</f>
        <v>3559104</v>
      </c>
      <c r="AN69" s="84"/>
      <c r="AO69" s="84"/>
      <c r="AP69" s="84"/>
      <c r="AQ69" s="85"/>
      <c r="AR69" s="83">
        <v>3106285</v>
      </c>
      <c r="AS69" s="84"/>
      <c r="AT69" s="84"/>
      <c r="AU69" s="84"/>
      <c r="AV69" s="85"/>
      <c r="AW69" s="83">
        <v>0</v>
      </c>
      <c r="AX69" s="84"/>
      <c r="AY69" s="84"/>
      <c r="AZ69" s="84"/>
      <c r="BA69" s="85"/>
      <c r="BB69" s="83">
        <v>0</v>
      </c>
      <c r="BC69" s="84"/>
      <c r="BD69" s="84"/>
      <c r="BE69" s="84"/>
      <c r="BF69" s="85"/>
      <c r="BG69" s="82">
        <f>IF(ISNUMBER(AR69),AR69,0)+IF(ISNUMBER(AW69),AW69,0)</f>
        <v>3106285</v>
      </c>
      <c r="BH69" s="82"/>
      <c r="BI69" s="82"/>
      <c r="BJ69" s="82"/>
      <c r="BK69" s="82"/>
    </row>
    <row r="70" spans="1:79" s="25" customFormat="1" ht="12.75" customHeight="1" x14ac:dyDescent="0.25">
      <c r="A70" s="93"/>
      <c r="B70" s="94"/>
      <c r="C70" s="94"/>
      <c r="D70" s="95"/>
      <c r="E70" s="96" t="s">
        <v>147</v>
      </c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8"/>
      <c r="X70" s="87">
        <f>X68+X69</f>
        <v>3800930</v>
      </c>
      <c r="Y70" s="88"/>
      <c r="Z70" s="88"/>
      <c r="AA70" s="88"/>
      <c r="AB70" s="89"/>
      <c r="AC70" s="87">
        <v>0</v>
      </c>
      <c r="AD70" s="88"/>
      <c r="AE70" s="88"/>
      <c r="AF70" s="88"/>
      <c r="AG70" s="89"/>
      <c r="AH70" s="87">
        <v>0</v>
      </c>
      <c r="AI70" s="88"/>
      <c r="AJ70" s="88"/>
      <c r="AK70" s="88"/>
      <c r="AL70" s="89"/>
      <c r="AM70" s="87">
        <f>IF(ISNUMBER(X70),X70,0)+IF(ISNUMBER(AC70),AC70,0)</f>
        <v>3800930</v>
      </c>
      <c r="AN70" s="88"/>
      <c r="AO70" s="88"/>
      <c r="AP70" s="88"/>
      <c r="AQ70" s="89"/>
      <c r="AR70" s="87">
        <f>AR68+AR69</f>
        <v>3348111</v>
      </c>
      <c r="AS70" s="88"/>
      <c r="AT70" s="88"/>
      <c r="AU70" s="88"/>
      <c r="AV70" s="89"/>
      <c r="AW70" s="87">
        <v>0</v>
      </c>
      <c r="AX70" s="88"/>
      <c r="AY70" s="88"/>
      <c r="AZ70" s="88"/>
      <c r="BA70" s="89"/>
      <c r="BB70" s="87">
        <v>0</v>
      </c>
      <c r="BC70" s="88"/>
      <c r="BD70" s="88"/>
      <c r="BE70" s="88"/>
      <c r="BF70" s="89"/>
      <c r="BG70" s="92">
        <f>IF(ISNUMBER(AR70),AR70,0)+IF(ISNUMBER(AW70),AW70,0)</f>
        <v>3348111</v>
      </c>
      <c r="BH70" s="92"/>
      <c r="BI70" s="92"/>
      <c r="BJ70" s="92"/>
      <c r="BK70" s="92"/>
    </row>
    <row r="72" spans="1:79" ht="14.25" customHeight="1" x14ac:dyDescent="0.25">
      <c r="A72" s="56" t="s">
        <v>235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spans="1:79" ht="15" customHeight="1" x14ac:dyDescent="0.25">
      <c r="A73" s="86" t="s">
        <v>194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</row>
    <row r="74" spans="1:79" s="27" customFormat="1" ht="20" customHeight="1" x14ac:dyDescent="0.25">
      <c r="A74" s="102" t="s">
        <v>119</v>
      </c>
      <c r="B74" s="103"/>
      <c r="C74" s="103"/>
      <c r="D74" s="103"/>
      <c r="E74" s="104"/>
      <c r="F74" s="69" t="s">
        <v>19</v>
      </c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/>
      <c r="X74" s="75" t="s">
        <v>198</v>
      </c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45" t="s">
        <v>231</v>
      </c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7"/>
    </row>
    <row r="75" spans="1:79" s="27" customFormat="1" ht="29.5" customHeight="1" x14ac:dyDescent="0.25">
      <c r="A75" s="105"/>
      <c r="B75" s="106"/>
      <c r="C75" s="106"/>
      <c r="D75" s="106"/>
      <c r="E75" s="107"/>
      <c r="F75" s="72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4"/>
      <c r="X75" s="45" t="s">
        <v>4</v>
      </c>
      <c r="Y75" s="46"/>
      <c r="Z75" s="46"/>
      <c r="AA75" s="46"/>
      <c r="AB75" s="47"/>
      <c r="AC75" s="45" t="s">
        <v>3</v>
      </c>
      <c r="AD75" s="46"/>
      <c r="AE75" s="46"/>
      <c r="AF75" s="46"/>
      <c r="AG75" s="47"/>
      <c r="AH75" s="45" t="s">
        <v>116</v>
      </c>
      <c r="AI75" s="46"/>
      <c r="AJ75" s="46"/>
      <c r="AK75" s="46"/>
      <c r="AL75" s="47"/>
      <c r="AM75" s="45" t="s">
        <v>5</v>
      </c>
      <c r="AN75" s="46"/>
      <c r="AO75" s="46"/>
      <c r="AP75" s="46"/>
      <c r="AQ75" s="47"/>
      <c r="AR75" s="45" t="s">
        <v>4</v>
      </c>
      <c r="AS75" s="46"/>
      <c r="AT75" s="46"/>
      <c r="AU75" s="46"/>
      <c r="AV75" s="47"/>
      <c r="AW75" s="45" t="s">
        <v>3</v>
      </c>
      <c r="AX75" s="46"/>
      <c r="AY75" s="46"/>
      <c r="AZ75" s="46"/>
      <c r="BA75" s="47"/>
      <c r="BB75" s="75" t="s">
        <v>116</v>
      </c>
      <c r="BC75" s="75"/>
      <c r="BD75" s="75"/>
      <c r="BE75" s="75"/>
      <c r="BF75" s="75"/>
      <c r="BG75" s="45" t="s">
        <v>96</v>
      </c>
      <c r="BH75" s="46"/>
      <c r="BI75" s="46"/>
      <c r="BJ75" s="46"/>
      <c r="BK75" s="47"/>
    </row>
    <row r="76" spans="1:79" s="26" customFormat="1" ht="15" customHeight="1" x14ac:dyDescent="0.25">
      <c r="A76" s="64">
        <v>1</v>
      </c>
      <c r="B76" s="65"/>
      <c r="C76" s="65"/>
      <c r="D76" s="65"/>
      <c r="E76" s="66"/>
      <c r="F76" s="64">
        <v>2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6"/>
      <c r="X76" s="64">
        <v>3</v>
      </c>
      <c r="Y76" s="65"/>
      <c r="Z76" s="65"/>
      <c r="AA76" s="65"/>
      <c r="AB76" s="66"/>
      <c r="AC76" s="64">
        <v>4</v>
      </c>
      <c r="AD76" s="65"/>
      <c r="AE76" s="65"/>
      <c r="AF76" s="65"/>
      <c r="AG76" s="66"/>
      <c r="AH76" s="64">
        <v>5</v>
      </c>
      <c r="AI76" s="65"/>
      <c r="AJ76" s="65"/>
      <c r="AK76" s="65"/>
      <c r="AL76" s="66"/>
      <c r="AM76" s="64">
        <v>6</v>
      </c>
      <c r="AN76" s="65"/>
      <c r="AO76" s="65"/>
      <c r="AP76" s="65"/>
      <c r="AQ76" s="66"/>
      <c r="AR76" s="64">
        <v>7</v>
      </c>
      <c r="AS76" s="65"/>
      <c r="AT76" s="65"/>
      <c r="AU76" s="65"/>
      <c r="AV76" s="66"/>
      <c r="AW76" s="64">
        <v>8</v>
      </c>
      <c r="AX76" s="65"/>
      <c r="AY76" s="65"/>
      <c r="AZ76" s="65"/>
      <c r="BA76" s="66"/>
      <c r="BB76" s="64">
        <v>9</v>
      </c>
      <c r="BC76" s="65"/>
      <c r="BD76" s="65"/>
      <c r="BE76" s="65"/>
      <c r="BF76" s="66"/>
      <c r="BG76" s="64">
        <v>10</v>
      </c>
      <c r="BH76" s="65"/>
      <c r="BI76" s="65"/>
      <c r="BJ76" s="65"/>
      <c r="BK76" s="66"/>
    </row>
    <row r="77" spans="1:79" s="23" customFormat="1" ht="15" hidden="1" customHeight="1" x14ac:dyDescent="0.3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76" t="s">
        <v>171</v>
      </c>
      <c r="AN77" s="77"/>
      <c r="AO77" s="77"/>
      <c r="AP77" s="77"/>
      <c r="AQ77" s="78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76" t="s">
        <v>171</v>
      </c>
      <c r="BH77" s="77"/>
      <c r="BI77" s="77"/>
      <c r="BJ77" s="77"/>
      <c r="BK77" s="78"/>
      <c r="CA77" s="23" t="s">
        <v>31</v>
      </c>
    </row>
    <row r="78" spans="1:79" s="25" customFormat="1" ht="12.75" customHeight="1" x14ac:dyDescent="0.25">
      <c r="A78" s="93"/>
      <c r="B78" s="94"/>
      <c r="C78" s="94"/>
      <c r="D78" s="94"/>
      <c r="E78" s="95"/>
      <c r="F78" s="96" t="s">
        <v>147</v>
      </c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8"/>
      <c r="X78" s="127"/>
      <c r="Y78" s="128"/>
      <c r="Z78" s="128"/>
      <c r="AA78" s="128"/>
      <c r="AB78" s="129"/>
      <c r="AC78" s="127"/>
      <c r="AD78" s="128"/>
      <c r="AE78" s="128"/>
      <c r="AF78" s="128"/>
      <c r="AG78" s="129"/>
      <c r="AH78" s="92"/>
      <c r="AI78" s="92"/>
      <c r="AJ78" s="92"/>
      <c r="AK78" s="92"/>
      <c r="AL78" s="92"/>
      <c r="AM78" s="92">
        <f>IF(ISNUMBER(X78),X78,0)+IF(ISNUMBER(AC78),AC78,0)</f>
        <v>0</v>
      </c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>
        <f>IF(ISNUMBER(AR78),AR78,0)+IF(ISNUMBER(AW78),AW78,0)</f>
        <v>0</v>
      </c>
      <c r="BH78" s="92"/>
      <c r="BI78" s="92"/>
      <c r="BJ78" s="92"/>
      <c r="BK78" s="92"/>
      <c r="CA78" s="25" t="s">
        <v>32</v>
      </c>
    </row>
    <row r="80" spans="1:79" hidden="1" x14ac:dyDescent="0.25"/>
    <row r="81" spans="1:79" ht="14.25" customHeight="1" x14ac:dyDescent="0.25">
      <c r="A81" s="56" t="s">
        <v>120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</row>
    <row r="82" spans="1:79" ht="14.25" customHeight="1" x14ac:dyDescent="0.25">
      <c r="A82" s="56" t="s">
        <v>236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</row>
    <row r="83" spans="1:79" ht="15" customHeight="1" x14ac:dyDescent="0.25">
      <c r="A83" s="86" t="s">
        <v>194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</row>
    <row r="84" spans="1:79" s="26" customFormat="1" ht="43" customHeight="1" x14ac:dyDescent="0.25">
      <c r="A84" s="108" t="s">
        <v>6</v>
      </c>
      <c r="B84" s="109"/>
      <c r="C84" s="109"/>
      <c r="D84" s="108" t="s">
        <v>121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10"/>
      <c r="U84" s="64" t="s">
        <v>227</v>
      </c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6"/>
      <c r="AN84" s="64" t="s">
        <v>228</v>
      </c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6"/>
      <c r="BG84" s="91" t="s">
        <v>229</v>
      </c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</row>
    <row r="85" spans="1:79" s="26" customFormat="1" ht="43" customHeight="1" x14ac:dyDescent="0.25">
      <c r="A85" s="111"/>
      <c r="B85" s="112"/>
      <c r="C85" s="112"/>
      <c r="D85" s="11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3"/>
      <c r="U85" s="64" t="s">
        <v>4</v>
      </c>
      <c r="V85" s="65"/>
      <c r="W85" s="65"/>
      <c r="X85" s="65"/>
      <c r="Y85" s="66"/>
      <c r="Z85" s="64" t="s">
        <v>3</v>
      </c>
      <c r="AA85" s="65"/>
      <c r="AB85" s="65"/>
      <c r="AC85" s="65"/>
      <c r="AD85" s="66"/>
      <c r="AE85" s="64" t="s">
        <v>116</v>
      </c>
      <c r="AF85" s="65"/>
      <c r="AG85" s="65"/>
      <c r="AH85" s="66"/>
      <c r="AI85" s="64" t="s">
        <v>5</v>
      </c>
      <c r="AJ85" s="65"/>
      <c r="AK85" s="65"/>
      <c r="AL85" s="65"/>
      <c r="AM85" s="66"/>
      <c r="AN85" s="64" t="s">
        <v>4</v>
      </c>
      <c r="AO85" s="65"/>
      <c r="AP85" s="65"/>
      <c r="AQ85" s="65"/>
      <c r="AR85" s="66"/>
      <c r="AS85" s="64" t="s">
        <v>3</v>
      </c>
      <c r="AT85" s="65"/>
      <c r="AU85" s="65"/>
      <c r="AV85" s="65"/>
      <c r="AW85" s="66"/>
      <c r="AX85" s="64" t="s">
        <v>116</v>
      </c>
      <c r="AY85" s="65"/>
      <c r="AZ85" s="65"/>
      <c r="BA85" s="66"/>
      <c r="BB85" s="64" t="s">
        <v>96</v>
      </c>
      <c r="BC85" s="65"/>
      <c r="BD85" s="65"/>
      <c r="BE85" s="65"/>
      <c r="BF85" s="66"/>
      <c r="BG85" s="64" t="s">
        <v>4</v>
      </c>
      <c r="BH85" s="65"/>
      <c r="BI85" s="65"/>
      <c r="BJ85" s="65"/>
      <c r="BK85" s="66"/>
      <c r="BL85" s="91" t="s">
        <v>3</v>
      </c>
      <c r="BM85" s="91"/>
      <c r="BN85" s="91"/>
      <c r="BO85" s="91"/>
      <c r="BP85" s="91"/>
      <c r="BQ85" s="91" t="s">
        <v>116</v>
      </c>
      <c r="BR85" s="91"/>
      <c r="BS85" s="91"/>
      <c r="BT85" s="91"/>
      <c r="BU85" s="64" t="s">
        <v>97</v>
      </c>
      <c r="BV85" s="65"/>
      <c r="BW85" s="65"/>
      <c r="BX85" s="65"/>
      <c r="BY85" s="66"/>
    </row>
    <row r="86" spans="1:79" s="26" customFormat="1" ht="15" customHeight="1" x14ac:dyDescent="0.25">
      <c r="A86" s="64">
        <v>1</v>
      </c>
      <c r="B86" s="65"/>
      <c r="C86" s="65"/>
      <c r="D86" s="64">
        <v>2</v>
      </c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6"/>
      <c r="U86" s="64">
        <v>3</v>
      </c>
      <c r="V86" s="65"/>
      <c r="W86" s="65"/>
      <c r="X86" s="65"/>
      <c r="Y86" s="66"/>
      <c r="Z86" s="64">
        <v>4</v>
      </c>
      <c r="AA86" s="65"/>
      <c r="AB86" s="65"/>
      <c r="AC86" s="65"/>
      <c r="AD86" s="66"/>
      <c r="AE86" s="64">
        <v>5</v>
      </c>
      <c r="AF86" s="65"/>
      <c r="AG86" s="65"/>
      <c r="AH86" s="66"/>
      <c r="AI86" s="64">
        <v>6</v>
      </c>
      <c r="AJ86" s="65"/>
      <c r="AK86" s="65"/>
      <c r="AL86" s="65"/>
      <c r="AM86" s="66"/>
      <c r="AN86" s="64">
        <v>7</v>
      </c>
      <c r="AO86" s="65"/>
      <c r="AP86" s="65"/>
      <c r="AQ86" s="65"/>
      <c r="AR86" s="66"/>
      <c r="AS86" s="64">
        <v>8</v>
      </c>
      <c r="AT86" s="65"/>
      <c r="AU86" s="65"/>
      <c r="AV86" s="65"/>
      <c r="AW86" s="66"/>
      <c r="AX86" s="91">
        <v>9</v>
      </c>
      <c r="AY86" s="91"/>
      <c r="AZ86" s="91"/>
      <c r="BA86" s="91"/>
      <c r="BB86" s="64">
        <v>10</v>
      </c>
      <c r="BC86" s="65"/>
      <c r="BD86" s="65"/>
      <c r="BE86" s="65"/>
      <c r="BF86" s="66"/>
      <c r="BG86" s="64">
        <v>11</v>
      </c>
      <c r="BH86" s="65"/>
      <c r="BI86" s="65"/>
      <c r="BJ86" s="65"/>
      <c r="BK86" s="66"/>
      <c r="BL86" s="91">
        <v>12</v>
      </c>
      <c r="BM86" s="91"/>
      <c r="BN86" s="91"/>
      <c r="BO86" s="91"/>
      <c r="BP86" s="91"/>
      <c r="BQ86" s="64">
        <v>13</v>
      </c>
      <c r="BR86" s="65"/>
      <c r="BS86" s="65"/>
      <c r="BT86" s="66"/>
      <c r="BU86" s="64">
        <v>14</v>
      </c>
      <c r="BV86" s="65"/>
      <c r="BW86" s="65"/>
      <c r="BX86" s="65"/>
      <c r="BY86" s="66"/>
    </row>
    <row r="87" spans="1:79" s="23" customFormat="1" ht="14.25" hidden="1" customHeight="1" x14ac:dyDescent="0.3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90" t="s">
        <v>65</v>
      </c>
      <c r="V87" s="90"/>
      <c r="W87" s="90"/>
      <c r="X87" s="90"/>
      <c r="Y87" s="90"/>
      <c r="Z87" s="90" t="s">
        <v>66</v>
      </c>
      <c r="AA87" s="90"/>
      <c r="AB87" s="90"/>
      <c r="AC87" s="90"/>
      <c r="AD87" s="90"/>
      <c r="AE87" s="90" t="s">
        <v>91</v>
      </c>
      <c r="AF87" s="90"/>
      <c r="AG87" s="90"/>
      <c r="AH87" s="90"/>
      <c r="AI87" s="130" t="s">
        <v>170</v>
      </c>
      <c r="AJ87" s="130"/>
      <c r="AK87" s="130"/>
      <c r="AL87" s="130"/>
      <c r="AM87" s="130"/>
      <c r="AN87" s="90" t="s">
        <v>67</v>
      </c>
      <c r="AO87" s="90"/>
      <c r="AP87" s="90"/>
      <c r="AQ87" s="90"/>
      <c r="AR87" s="90"/>
      <c r="AS87" s="90" t="s">
        <v>68</v>
      </c>
      <c r="AT87" s="90"/>
      <c r="AU87" s="90"/>
      <c r="AV87" s="90"/>
      <c r="AW87" s="90"/>
      <c r="AX87" s="90" t="s">
        <v>92</v>
      </c>
      <c r="AY87" s="90"/>
      <c r="AZ87" s="90"/>
      <c r="BA87" s="90"/>
      <c r="BB87" s="130" t="s">
        <v>170</v>
      </c>
      <c r="BC87" s="130"/>
      <c r="BD87" s="130"/>
      <c r="BE87" s="130"/>
      <c r="BF87" s="130"/>
      <c r="BG87" s="90" t="s">
        <v>58</v>
      </c>
      <c r="BH87" s="90"/>
      <c r="BI87" s="90"/>
      <c r="BJ87" s="90"/>
      <c r="BK87" s="90"/>
      <c r="BL87" s="90" t="s">
        <v>59</v>
      </c>
      <c r="BM87" s="90"/>
      <c r="BN87" s="90"/>
      <c r="BO87" s="90"/>
      <c r="BP87" s="90"/>
      <c r="BQ87" s="90" t="s">
        <v>93</v>
      </c>
      <c r="BR87" s="90"/>
      <c r="BS87" s="90"/>
      <c r="BT87" s="90"/>
      <c r="BU87" s="130" t="s">
        <v>170</v>
      </c>
      <c r="BV87" s="130"/>
      <c r="BW87" s="130"/>
      <c r="BX87" s="130"/>
      <c r="BY87" s="130"/>
      <c r="CA87" s="23" t="s">
        <v>33</v>
      </c>
    </row>
    <row r="88" spans="1:79" s="24" customFormat="1" ht="25" customHeight="1" x14ac:dyDescent="0.25">
      <c r="A88" s="39">
        <v>1</v>
      </c>
      <c r="B88" s="40"/>
      <c r="C88" s="40"/>
      <c r="D88" s="79" t="s">
        <v>201</v>
      </c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1"/>
      <c r="U88" s="83">
        <v>470000</v>
      </c>
      <c r="V88" s="84"/>
      <c r="W88" s="84"/>
      <c r="X88" s="84"/>
      <c r="Y88" s="85"/>
      <c r="Z88" s="83">
        <v>0</v>
      </c>
      <c r="AA88" s="84"/>
      <c r="AB88" s="84"/>
      <c r="AC88" s="84"/>
      <c r="AD88" s="85"/>
      <c r="AE88" s="83">
        <v>0</v>
      </c>
      <c r="AF88" s="84"/>
      <c r="AG88" s="84"/>
      <c r="AH88" s="85"/>
      <c r="AI88" s="83">
        <f>IF(ISNUMBER(U88),U88,0)+IF(ISNUMBER(Z88),Z88,0)</f>
        <v>470000</v>
      </c>
      <c r="AJ88" s="84"/>
      <c r="AK88" s="84"/>
      <c r="AL88" s="84"/>
      <c r="AM88" s="85"/>
      <c r="AN88" s="83">
        <v>767000</v>
      </c>
      <c r="AO88" s="84"/>
      <c r="AP88" s="84"/>
      <c r="AQ88" s="84"/>
      <c r="AR88" s="85"/>
      <c r="AS88" s="83">
        <v>0</v>
      </c>
      <c r="AT88" s="84"/>
      <c r="AU88" s="84"/>
      <c r="AV88" s="84"/>
      <c r="AW88" s="85"/>
      <c r="AX88" s="83">
        <v>0</v>
      </c>
      <c r="AY88" s="84"/>
      <c r="AZ88" s="84"/>
      <c r="BA88" s="85"/>
      <c r="BB88" s="83">
        <f>IF(ISNUMBER(AN88),AN88,0)+IF(ISNUMBER(AS88),AS88,0)</f>
        <v>767000</v>
      </c>
      <c r="BC88" s="84"/>
      <c r="BD88" s="84"/>
      <c r="BE88" s="84"/>
      <c r="BF88" s="85"/>
      <c r="BG88" s="83">
        <f>BB88*1.097</f>
        <v>841399</v>
      </c>
      <c r="BH88" s="84"/>
      <c r="BI88" s="84"/>
      <c r="BJ88" s="84"/>
      <c r="BK88" s="85"/>
      <c r="BL88" s="83">
        <v>0</v>
      </c>
      <c r="BM88" s="84"/>
      <c r="BN88" s="84"/>
      <c r="BO88" s="84"/>
      <c r="BP88" s="85"/>
      <c r="BQ88" s="83">
        <v>0</v>
      </c>
      <c r="BR88" s="84"/>
      <c r="BS88" s="84"/>
      <c r="BT88" s="85"/>
      <c r="BU88" s="83">
        <f>IF(ISNUMBER(BG88),BG88,0)+IF(ISNUMBER(BL88),BL88,0)</f>
        <v>841399</v>
      </c>
      <c r="BV88" s="84"/>
      <c r="BW88" s="84"/>
      <c r="BX88" s="84"/>
      <c r="BY88" s="85"/>
      <c r="CA88" s="24" t="s">
        <v>34</v>
      </c>
    </row>
    <row r="89" spans="1:79" s="24" customFormat="1" ht="46" customHeight="1" x14ac:dyDescent="0.25">
      <c r="A89" s="39">
        <v>2</v>
      </c>
      <c r="B89" s="40"/>
      <c r="C89" s="40"/>
      <c r="D89" s="79" t="s">
        <v>219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1"/>
      <c r="U89" s="83">
        <v>2612394</v>
      </c>
      <c r="V89" s="84"/>
      <c r="W89" s="84"/>
      <c r="X89" s="84"/>
      <c r="Y89" s="85"/>
      <c r="Z89" s="83">
        <v>0</v>
      </c>
      <c r="AA89" s="84"/>
      <c r="AB89" s="84"/>
      <c r="AC89" s="84"/>
      <c r="AD89" s="85"/>
      <c r="AE89" s="83">
        <v>0</v>
      </c>
      <c r="AF89" s="84"/>
      <c r="AG89" s="84"/>
      <c r="AH89" s="85"/>
      <c r="AI89" s="83">
        <f>IF(ISNUMBER(U89),U89,0)+IF(ISNUMBER(Z89),Z89,0)</f>
        <v>2612394</v>
      </c>
      <c r="AJ89" s="84"/>
      <c r="AK89" s="84"/>
      <c r="AL89" s="84"/>
      <c r="AM89" s="85"/>
      <c r="AN89" s="83">
        <v>3082823</v>
      </c>
      <c r="AO89" s="84"/>
      <c r="AP89" s="84"/>
      <c r="AQ89" s="84"/>
      <c r="AR89" s="85"/>
      <c r="AS89" s="83">
        <v>0</v>
      </c>
      <c r="AT89" s="84"/>
      <c r="AU89" s="84"/>
      <c r="AV89" s="84"/>
      <c r="AW89" s="85"/>
      <c r="AX89" s="83">
        <v>0</v>
      </c>
      <c r="AY89" s="84"/>
      <c r="AZ89" s="84"/>
      <c r="BA89" s="85"/>
      <c r="BB89" s="83">
        <f>IF(ISNUMBER(AN89),AN89,0)+IF(ISNUMBER(AS89),AS89,0)</f>
        <v>3082823</v>
      </c>
      <c r="BC89" s="84"/>
      <c r="BD89" s="84"/>
      <c r="BE89" s="84"/>
      <c r="BF89" s="85"/>
      <c r="BG89" s="83">
        <f>BB89*1.097</f>
        <v>3381856.8309999998</v>
      </c>
      <c r="BH89" s="84"/>
      <c r="BI89" s="84"/>
      <c r="BJ89" s="84"/>
      <c r="BK89" s="85"/>
      <c r="BL89" s="83">
        <v>0</v>
      </c>
      <c r="BM89" s="84"/>
      <c r="BN89" s="84"/>
      <c r="BO89" s="84"/>
      <c r="BP89" s="85"/>
      <c r="BQ89" s="83">
        <v>0</v>
      </c>
      <c r="BR89" s="84"/>
      <c r="BS89" s="84"/>
      <c r="BT89" s="85"/>
      <c r="BU89" s="83">
        <f>IF(ISNUMBER(BG89),BG89,0)+IF(ISNUMBER(BL89),BL89,0)</f>
        <v>3381856.8309999998</v>
      </c>
      <c r="BV89" s="84"/>
      <c r="BW89" s="84"/>
      <c r="BX89" s="84"/>
      <c r="BY89" s="85"/>
    </row>
    <row r="90" spans="1:79" s="24" customFormat="1" ht="24.5" customHeight="1" x14ac:dyDescent="0.25">
      <c r="A90" s="39">
        <v>3</v>
      </c>
      <c r="B90" s="40"/>
      <c r="C90" s="40"/>
      <c r="D90" s="79" t="s">
        <v>176</v>
      </c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1"/>
      <c r="U90" s="83">
        <v>2980</v>
      </c>
      <c r="V90" s="84"/>
      <c r="W90" s="84"/>
      <c r="X90" s="84"/>
      <c r="Y90" s="85"/>
      <c r="Z90" s="83">
        <v>0</v>
      </c>
      <c r="AA90" s="84"/>
      <c r="AB90" s="84"/>
      <c r="AC90" s="84"/>
      <c r="AD90" s="85"/>
      <c r="AE90" s="83">
        <v>0</v>
      </c>
      <c r="AF90" s="84"/>
      <c r="AG90" s="84"/>
      <c r="AH90" s="85"/>
      <c r="AI90" s="83">
        <f>IF(ISNUMBER(U90),U90,0)+IF(ISNUMBER(Z90),Z90,0)</f>
        <v>2980</v>
      </c>
      <c r="AJ90" s="84"/>
      <c r="AK90" s="84"/>
      <c r="AL90" s="84"/>
      <c r="AM90" s="85"/>
      <c r="AN90" s="83">
        <v>0</v>
      </c>
      <c r="AO90" s="84"/>
      <c r="AP90" s="84"/>
      <c r="AQ90" s="84"/>
      <c r="AR90" s="85"/>
      <c r="AS90" s="83">
        <v>0</v>
      </c>
      <c r="AT90" s="84"/>
      <c r="AU90" s="84"/>
      <c r="AV90" s="84"/>
      <c r="AW90" s="85"/>
      <c r="AX90" s="83">
        <v>0</v>
      </c>
      <c r="AY90" s="84"/>
      <c r="AZ90" s="84"/>
      <c r="BA90" s="85"/>
      <c r="BB90" s="83">
        <f>IF(ISNUMBER(AN90),AN90,0)+IF(ISNUMBER(AS90),AS90,0)</f>
        <v>0</v>
      </c>
      <c r="BC90" s="84"/>
      <c r="BD90" s="84"/>
      <c r="BE90" s="84"/>
      <c r="BF90" s="85"/>
      <c r="BG90" s="83">
        <v>0</v>
      </c>
      <c r="BH90" s="84"/>
      <c r="BI90" s="84"/>
      <c r="BJ90" s="84"/>
      <c r="BK90" s="85"/>
      <c r="BL90" s="83">
        <v>0</v>
      </c>
      <c r="BM90" s="84"/>
      <c r="BN90" s="84"/>
      <c r="BO90" s="84"/>
      <c r="BP90" s="85"/>
      <c r="BQ90" s="83">
        <v>0</v>
      </c>
      <c r="BR90" s="84"/>
      <c r="BS90" s="84"/>
      <c r="BT90" s="85"/>
      <c r="BU90" s="83">
        <f>IF(ISNUMBER(BG90),BG90,0)+IF(ISNUMBER(BL90),BL90,0)</f>
        <v>0</v>
      </c>
      <c r="BV90" s="84"/>
      <c r="BW90" s="84"/>
      <c r="BX90" s="84"/>
      <c r="BY90" s="85"/>
    </row>
    <row r="91" spans="1:79" s="25" customFormat="1" ht="21.5" customHeight="1" x14ac:dyDescent="0.25">
      <c r="A91" s="93"/>
      <c r="B91" s="94"/>
      <c r="C91" s="94"/>
      <c r="D91" s="165" t="s">
        <v>147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7"/>
      <c r="U91" s="87">
        <f>U88+U89+U90</f>
        <v>3085374</v>
      </c>
      <c r="V91" s="88"/>
      <c r="W91" s="88"/>
      <c r="X91" s="88"/>
      <c r="Y91" s="89"/>
      <c r="Z91" s="87">
        <v>0</v>
      </c>
      <c r="AA91" s="88"/>
      <c r="AB91" s="88"/>
      <c r="AC91" s="88"/>
      <c r="AD91" s="89"/>
      <c r="AE91" s="87">
        <v>0</v>
      </c>
      <c r="AF91" s="88"/>
      <c r="AG91" s="88"/>
      <c r="AH91" s="89"/>
      <c r="AI91" s="87">
        <f>IF(ISNUMBER(U91),U91,0)+IF(ISNUMBER(Z91),Z91,0)</f>
        <v>3085374</v>
      </c>
      <c r="AJ91" s="88"/>
      <c r="AK91" s="88"/>
      <c r="AL91" s="88"/>
      <c r="AM91" s="89"/>
      <c r="AN91" s="87">
        <f>AN88+AN89</f>
        <v>3849823</v>
      </c>
      <c r="AO91" s="88"/>
      <c r="AP91" s="88"/>
      <c r="AQ91" s="88"/>
      <c r="AR91" s="89"/>
      <c r="AS91" s="87">
        <v>0</v>
      </c>
      <c r="AT91" s="88"/>
      <c r="AU91" s="88"/>
      <c r="AV91" s="88"/>
      <c r="AW91" s="89"/>
      <c r="AX91" s="87">
        <v>0</v>
      </c>
      <c r="AY91" s="88"/>
      <c r="AZ91" s="88"/>
      <c r="BA91" s="89"/>
      <c r="BB91" s="87">
        <f>IF(ISNUMBER(AN91),AN91,0)+IF(ISNUMBER(AS91),AS91,0)</f>
        <v>3849823</v>
      </c>
      <c r="BC91" s="88"/>
      <c r="BD91" s="88"/>
      <c r="BE91" s="88"/>
      <c r="BF91" s="89"/>
      <c r="BG91" s="87">
        <f>BG88+BG89</f>
        <v>4223255.8310000002</v>
      </c>
      <c r="BH91" s="88"/>
      <c r="BI91" s="88"/>
      <c r="BJ91" s="88"/>
      <c r="BK91" s="89"/>
      <c r="BL91" s="87">
        <v>0</v>
      </c>
      <c r="BM91" s="88"/>
      <c r="BN91" s="88"/>
      <c r="BO91" s="88"/>
      <c r="BP91" s="89"/>
      <c r="BQ91" s="87">
        <v>0</v>
      </c>
      <c r="BR91" s="88"/>
      <c r="BS91" s="88"/>
      <c r="BT91" s="89"/>
      <c r="BU91" s="87">
        <f>IF(ISNUMBER(BG91),BG91,0)+IF(ISNUMBER(BL91),BL91,0)</f>
        <v>4223255.8310000002</v>
      </c>
      <c r="BV91" s="88"/>
      <c r="BW91" s="88"/>
      <c r="BX91" s="88"/>
      <c r="BY91" s="89"/>
    </row>
    <row r="93" spans="1:79" ht="14.25" customHeight="1" x14ac:dyDescent="0.25">
      <c r="A93" s="56" t="s">
        <v>237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</row>
    <row r="94" spans="1:79" ht="15" customHeight="1" x14ac:dyDescent="0.25">
      <c r="A94" s="131" t="s">
        <v>194</v>
      </c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</row>
    <row r="95" spans="1:79" s="26" customFormat="1" ht="31.5" customHeight="1" x14ac:dyDescent="0.25">
      <c r="A95" s="108" t="s">
        <v>6</v>
      </c>
      <c r="B95" s="109"/>
      <c r="C95" s="109"/>
      <c r="D95" s="108" t="s">
        <v>121</v>
      </c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10"/>
      <c r="U95" s="91" t="s">
        <v>198</v>
      </c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 t="s">
        <v>231</v>
      </c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</row>
    <row r="96" spans="1:79" s="26" customFormat="1" ht="31.5" customHeight="1" x14ac:dyDescent="0.25">
      <c r="A96" s="111"/>
      <c r="B96" s="112"/>
      <c r="C96" s="112"/>
      <c r="D96" s="11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3"/>
      <c r="U96" s="64" t="s">
        <v>4</v>
      </c>
      <c r="V96" s="65"/>
      <c r="W96" s="65"/>
      <c r="X96" s="65"/>
      <c r="Y96" s="66"/>
      <c r="Z96" s="64" t="s">
        <v>3</v>
      </c>
      <c r="AA96" s="65"/>
      <c r="AB96" s="65"/>
      <c r="AC96" s="65"/>
      <c r="AD96" s="66"/>
      <c r="AE96" s="64" t="s">
        <v>116</v>
      </c>
      <c r="AF96" s="65"/>
      <c r="AG96" s="65"/>
      <c r="AH96" s="65"/>
      <c r="AI96" s="66"/>
      <c r="AJ96" s="64" t="s">
        <v>5</v>
      </c>
      <c r="AK96" s="65"/>
      <c r="AL96" s="65"/>
      <c r="AM96" s="65"/>
      <c r="AN96" s="66"/>
      <c r="AO96" s="64" t="s">
        <v>4</v>
      </c>
      <c r="AP96" s="65"/>
      <c r="AQ96" s="65"/>
      <c r="AR96" s="65"/>
      <c r="AS96" s="66"/>
      <c r="AT96" s="64" t="s">
        <v>3</v>
      </c>
      <c r="AU96" s="65"/>
      <c r="AV96" s="65"/>
      <c r="AW96" s="65"/>
      <c r="AX96" s="66"/>
      <c r="AY96" s="64" t="s">
        <v>116</v>
      </c>
      <c r="AZ96" s="65"/>
      <c r="BA96" s="65"/>
      <c r="BB96" s="65"/>
      <c r="BC96" s="66"/>
      <c r="BD96" s="91" t="s">
        <v>96</v>
      </c>
      <c r="BE96" s="91"/>
      <c r="BF96" s="91"/>
      <c r="BG96" s="91"/>
      <c r="BH96" s="91"/>
    </row>
    <row r="97" spans="1:79" s="26" customFormat="1" ht="15" customHeight="1" x14ac:dyDescent="0.25">
      <c r="A97" s="64" t="s">
        <v>169</v>
      </c>
      <c r="B97" s="65"/>
      <c r="C97" s="65"/>
      <c r="D97" s="64">
        <v>2</v>
      </c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6"/>
      <c r="U97" s="64">
        <v>3</v>
      </c>
      <c r="V97" s="65"/>
      <c r="W97" s="65"/>
      <c r="X97" s="65"/>
      <c r="Y97" s="66"/>
      <c r="Z97" s="64">
        <v>4</v>
      </c>
      <c r="AA97" s="65"/>
      <c r="AB97" s="65"/>
      <c r="AC97" s="65"/>
      <c r="AD97" s="66"/>
      <c r="AE97" s="64">
        <v>5</v>
      </c>
      <c r="AF97" s="65"/>
      <c r="AG97" s="65"/>
      <c r="AH97" s="65"/>
      <c r="AI97" s="66"/>
      <c r="AJ97" s="64">
        <v>6</v>
      </c>
      <c r="AK97" s="65"/>
      <c r="AL97" s="65"/>
      <c r="AM97" s="65"/>
      <c r="AN97" s="66"/>
      <c r="AO97" s="64">
        <v>7</v>
      </c>
      <c r="AP97" s="65"/>
      <c r="AQ97" s="65"/>
      <c r="AR97" s="65"/>
      <c r="AS97" s="66"/>
      <c r="AT97" s="64">
        <v>8</v>
      </c>
      <c r="AU97" s="65"/>
      <c r="AV97" s="65"/>
      <c r="AW97" s="65"/>
      <c r="AX97" s="66"/>
      <c r="AY97" s="64">
        <v>9</v>
      </c>
      <c r="AZ97" s="65"/>
      <c r="BA97" s="65"/>
      <c r="BB97" s="65"/>
      <c r="BC97" s="66"/>
      <c r="BD97" s="64">
        <v>10</v>
      </c>
      <c r="BE97" s="65"/>
      <c r="BF97" s="65"/>
      <c r="BG97" s="65"/>
      <c r="BH97" s="66"/>
    </row>
    <row r="98" spans="1:79" s="23" customFormat="1" ht="12.75" hidden="1" customHeight="1" x14ac:dyDescent="0.3">
      <c r="A98" s="39" t="s">
        <v>69</v>
      </c>
      <c r="B98" s="40"/>
      <c r="C98" s="40"/>
      <c r="D98" s="39" t="s">
        <v>57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1"/>
      <c r="U98" s="39" t="s">
        <v>60</v>
      </c>
      <c r="V98" s="40"/>
      <c r="W98" s="40"/>
      <c r="X98" s="40"/>
      <c r="Y98" s="41"/>
      <c r="Z98" s="39" t="s">
        <v>61</v>
      </c>
      <c r="AA98" s="40"/>
      <c r="AB98" s="40"/>
      <c r="AC98" s="40"/>
      <c r="AD98" s="41"/>
      <c r="AE98" s="39" t="s">
        <v>94</v>
      </c>
      <c r="AF98" s="40"/>
      <c r="AG98" s="40"/>
      <c r="AH98" s="40"/>
      <c r="AI98" s="41"/>
      <c r="AJ98" s="76" t="s">
        <v>171</v>
      </c>
      <c r="AK98" s="77"/>
      <c r="AL98" s="77"/>
      <c r="AM98" s="77"/>
      <c r="AN98" s="78"/>
      <c r="AO98" s="39" t="s">
        <v>62</v>
      </c>
      <c r="AP98" s="40"/>
      <c r="AQ98" s="40"/>
      <c r="AR98" s="40"/>
      <c r="AS98" s="41"/>
      <c r="AT98" s="39" t="s">
        <v>63</v>
      </c>
      <c r="AU98" s="40"/>
      <c r="AV98" s="40"/>
      <c r="AW98" s="40"/>
      <c r="AX98" s="41"/>
      <c r="AY98" s="39" t="s">
        <v>95</v>
      </c>
      <c r="AZ98" s="40"/>
      <c r="BA98" s="40"/>
      <c r="BB98" s="40"/>
      <c r="BC98" s="41"/>
      <c r="BD98" s="130" t="s">
        <v>171</v>
      </c>
      <c r="BE98" s="130"/>
      <c r="BF98" s="130"/>
      <c r="BG98" s="130"/>
      <c r="BH98" s="130"/>
      <c r="CA98" s="23" t="s">
        <v>35</v>
      </c>
    </row>
    <row r="99" spans="1:79" s="24" customFormat="1" ht="36" customHeight="1" x14ac:dyDescent="0.25">
      <c r="A99" s="39">
        <v>1</v>
      </c>
      <c r="B99" s="40"/>
      <c r="C99" s="40"/>
      <c r="D99" s="79" t="s">
        <v>201</v>
      </c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1"/>
      <c r="U99" s="83">
        <f>BU88</f>
        <v>841399</v>
      </c>
      <c r="V99" s="84"/>
      <c r="W99" s="84"/>
      <c r="X99" s="84"/>
      <c r="Y99" s="85"/>
      <c r="Z99" s="83">
        <v>0</v>
      </c>
      <c r="AA99" s="84"/>
      <c r="AB99" s="84"/>
      <c r="AC99" s="84"/>
      <c r="AD99" s="85"/>
      <c r="AE99" s="82">
        <v>0</v>
      </c>
      <c r="AF99" s="82"/>
      <c r="AG99" s="82"/>
      <c r="AH99" s="82"/>
      <c r="AI99" s="82"/>
      <c r="AJ99" s="82">
        <f>IF(ISNUMBER(U99),U99,0)+IF(ISNUMBER(Z99),Z99,0)</f>
        <v>841399</v>
      </c>
      <c r="AK99" s="82"/>
      <c r="AL99" s="82"/>
      <c r="AM99" s="82"/>
      <c r="AN99" s="82"/>
      <c r="AO99" s="82">
        <f>AJ99</f>
        <v>841399</v>
      </c>
      <c r="AP99" s="82"/>
      <c r="AQ99" s="82"/>
      <c r="AR99" s="82"/>
      <c r="AS99" s="82"/>
      <c r="AT99" s="90">
        <v>0</v>
      </c>
      <c r="AU99" s="90"/>
      <c r="AV99" s="90"/>
      <c r="AW99" s="90"/>
      <c r="AX99" s="90"/>
      <c r="AY99" s="82">
        <v>0</v>
      </c>
      <c r="AZ99" s="82"/>
      <c r="BA99" s="82"/>
      <c r="BB99" s="82"/>
      <c r="BC99" s="82"/>
      <c r="BD99" s="90">
        <f>IF(ISNUMBER(AO99),AO99,0)+IF(ISNUMBER(AT99),AT99,0)</f>
        <v>841399</v>
      </c>
      <c r="BE99" s="90"/>
      <c r="BF99" s="90"/>
      <c r="BG99" s="90"/>
      <c r="BH99" s="90"/>
      <c r="CA99" s="24" t="s">
        <v>36</v>
      </c>
    </row>
    <row r="100" spans="1:79" s="24" customFormat="1" ht="42.5" customHeight="1" x14ac:dyDescent="0.25">
      <c r="A100" s="39">
        <v>2</v>
      </c>
      <c r="B100" s="40"/>
      <c r="C100" s="40"/>
      <c r="D100" s="79" t="s">
        <v>219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1"/>
      <c r="U100" s="83">
        <f>U102-U99</f>
        <v>2959531</v>
      </c>
      <c r="V100" s="84"/>
      <c r="W100" s="84"/>
      <c r="X100" s="84"/>
      <c r="Y100" s="85"/>
      <c r="Z100" s="83">
        <v>0</v>
      </c>
      <c r="AA100" s="84"/>
      <c r="AB100" s="84"/>
      <c r="AC100" s="84"/>
      <c r="AD100" s="85"/>
      <c r="AE100" s="82">
        <v>0</v>
      </c>
      <c r="AF100" s="82"/>
      <c r="AG100" s="82"/>
      <c r="AH100" s="82"/>
      <c r="AI100" s="82"/>
      <c r="AJ100" s="82">
        <f>IF(ISNUMBER(U100),U100,0)+IF(ISNUMBER(Z100),Z100,0)</f>
        <v>2959531</v>
      </c>
      <c r="AK100" s="82"/>
      <c r="AL100" s="82"/>
      <c r="AM100" s="82"/>
      <c r="AN100" s="82"/>
      <c r="AO100" s="82">
        <f>AO102-AO99</f>
        <v>2506712</v>
      </c>
      <c r="AP100" s="82"/>
      <c r="AQ100" s="82"/>
      <c r="AR100" s="82"/>
      <c r="AS100" s="82"/>
      <c r="AT100" s="90">
        <v>0</v>
      </c>
      <c r="AU100" s="90"/>
      <c r="AV100" s="90"/>
      <c r="AW100" s="90"/>
      <c r="AX100" s="90"/>
      <c r="AY100" s="82">
        <v>0</v>
      </c>
      <c r="AZ100" s="82"/>
      <c r="BA100" s="82"/>
      <c r="BB100" s="82"/>
      <c r="BC100" s="82"/>
      <c r="BD100" s="90">
        <f>IF(ISNUMBER(AO100),AO100,0)+IF(ISNUMBER(AT100),AT100,0)</f>
        <v>2506712</v>
      </c>
      <c r="BE100" s="90"/>
      <c r="BF100" s="90"/>
      <c r="BG100" s="90"/>
      <c r="BH100" s="90"/>
    </row>
    <row r="101" spans="1:79" s="24" customFormat="1" ht="22" hidden="1" customHeight="1" x14ac:dyDescent="0.25">
      <c r="A101" s="39">
        <v>3</v>
      </c>
      <c r="B101" s="40"/>
      <c r="C101" s="40"/>
      <c r="D101" s="79" t="s">
        <v>176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1"/>
      <c r="U101" s="83">
        <v>0</v>
      </c>
      <c r="V101" s="84"/>
      <c r="W101" s="84"/>
      <c r="X101" s="84"/>
      <c r="Y101" s="85"/>
      <c r="Z101" s="83">
        <v>0</v>
      </c>
      <c r="AA101" s="84"/>
      <c r="AB101" s="84"/>
      <c r="AC101" s="84"/>
      <c r="AD101" s="85"/>
      <c r="AE101" s="82">
        <v>0</v>
      </c>
      <c r="AF101" s="82"/>
      <c r="AG101" s="82"/>
      <c r="AH101" s="82"/>
      <c r="AI101" s="82"/>
      <c r="AJ101" s="82">
        <f>IF(ISNUMBER(U101),U101,0)+IF(ISNUMBER(Z101),Z101,0)</f>
        <v>0</v>
      </c>
      <c r="AK101" s="82"/>
      <c r="AL101" s="82"/>
      <c r="AM101" s="82"/>
      <c r="AN101" s="82"/>
      <c r="AO101" s="82">
        <v>0</v>
      </c>
      <c r="AP101" s="82"/>
      <c r="AQ101" s="82"/>
      <c r="AR101" s="82"/>
      <c r="AS101" s="82"/>
      <c r="AT101" s="90">
        <v>0</v>
      </c>
      <c r="AU101" s="90"/>
      <c r="AV101" s="90"/>
      <c r="AW101" s="90"/>
      <c r="AX101" s="90"/>
      <c r="AY101" s="82">
        <v>0</v>
      </c>
      <c r="AZ101" s="82"/>
      <c r="BA101" s="82"/>
      <c r="BB101" s="82"/>
      <c r="BC101" s="82"/>
      <c r="BD101" s="90">
        <f>IF(ISNUMBER(AO101),AO101,0)+IF(ISNUMBER(AT101),AT101,0)</f>
        <v>0</v>
      </c>
      <c r="BE101" s="90"/>
      <c r="BF101" s="90"/>
      <c r="BG101" s="90"/>
      <c r="BH101" s="90"/>
    </row>
    <row r="102" spans="1:79" s="25" customFormat="1" ht="15.5" customHeight="1" x14ac:dyDescent="0.25">
      <c r="A102" s="93"/>
      <c r="B102" s="94"/>
      <c r="C102" s="94"/>
      <c r="D102" s="165" t="s">
        <v>147</v>
      </c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7"/>
      <c r="U102" s="87">
        <v>3800930</v>
      </c>
      <c r="V102" s="88"/>
      <c r="W102" s="88"/>
      <c r="X102" s="88"/>
      <c r="Y102" s="89"/>
      <c r="Z102" s="87">
        <v>0</v>
      </c>
      <c r="AA102" s="88"/>
      <c r="AB102" s="88"/>
      <c r="AC102" s="88"/>
      <c r="AD102" s="89"/>
      <c r="AE102" s="92">
        <v>0</v>
      </c>
      <c r="AF102" s="92"/>
      <c r="AG102" s="92"/>
      <c r="AH102" s="92"/>
      <c r="AI102" s="92"/>
      <c r="AJ102" s="92">
        <f>IF(ISNUMBER(U102),U102,0)+IF(ISNUMBER(Z102),Z102,0)</f>
        <v>3800930</v>
      </c>
      <c r="AK102" s="92"/>
      <c r="AL102" s="92"/>
      <c r="AM102" s="92"/>
      <c r="AN102" s="92"/>
      <c r="AO102" s="92">
        <v>3348111</v>
      </c>
      <c r="AP102" s="92"/>
      <c r="AQ102" s="92"/>
      <c r="AR102" s="92"/>
      <c r="AS102" s="92"/>
      <c r="AT102" s="164">
        <v>0</v>
      </c>
      <c r="AU102" s="164"/>
      <c r="AV102" s="164"/>
      <c r="AW102" s="164"/>
      <c r="AX102" s="164"/>
      <c r="AY102" s="92">
        <v>0</v>
      </c>
      <c r="AZ102" s="92"/>
      <c r="BA102" s="92"/>
      <c r="BB102" s="92"/>
      <c r="BC102" s="92"/>
      <c r="BD102" s="164">
        <f>IF(ISNUMBER(AO102),AO102,0)+IF(ISNUMBER(AT102),AT102,0)</f>
        <v>3348111</v>
      </c>
      <c r="BE102" s="164"/>
      <c r="BF102" s="164"/>
      <c r="BG102" s="164"/>
      <c r="BH102" s="164"/>
    </row>
    <row r="103" spans="1:79" s="4" customFormat="1" ht="12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</row>
    <row r="104" spans="1:79" hidden="1" x14ac:dyDescent="0.25"/>
    <row r="105" spans="1:79" ht="14.25" customHeight="1" x14ac:dyDescent="0.25">
      <c r="A105" s="56" t="s">
        <v>152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</row>
    <row r="106" spans="1:79" ht="23.5" customHeight="1" x14ac:dyDescent="0.25">
      <c r="A106" s="56" t="s">
        <v>238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</row>
    <row r="107" spans="1:79" s="26" customFormat="1" ht="23.15" customHeight="1" x14ac:dyDescent="0.25">
      <c r="A107" s="108" t="s">
        <v>6</v>
      </c>
      <c r="B107" s="109"/>
      <c r="C107" s="109"/>
      <c r="D107" s="91" t="s">
        <v>9</v>
      </c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 t="s">
        <v>8</v>
      </c>
      <c r="R107" s="91"/>
      <c r="S107" s="91"/>
      <c r="T107" s="91"/>
      <c r="U107" s="91"/>
      <c r="V107" s="91" t="s">
        <v>7</v>
      </c>
      <c r="W107" s="91"/>
      <c r="X107" s="91"/>
      <c r="Y107" s="91"/>
      <c r="Z107" s="91"/>
      <c r="AA107" s="91"/>
      <c r="AB107" s="91"/>
      <c r="AC107" s="91"/>
      <c r="AD107" s="91"/>
      <c r="AE107" s="91"/>
      <c r="AF107" s="64" t="s">
        <v>227</v>
      </c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6"/>
      <c r="AU107" s="64" t="s">
        <v>228</v>
      </c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6"/>
      <c r="BJ107" s="64" t="s">
        <v>229</v>
      </c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6"/>
    </row>
    <row r="108" spans="1:79" s="26" customFormat="1" ht="32.25" customHeight="1" x14ac:dyDescent="0.25">
      <c r="A108" s="111"/>
      <c r="B108" s="112"/>
      <c r="C108" s="112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 t="s">
        <v>4</v>
      </c>
      <c r="AG108" s="91"/>
      <c r="AH108" s="91"/>
      <c r="AI108" s="91"/>
      <c r="AJ108" s="91"/>
      <c r="AK108" s="91" t="s">
        <v>3</v>
      </c>
      <c r="AL108" s="91"/>
      <c r="AM108" s="91"/>
      <c r="AN108" s="91"/>
      <c r="AO108" s="91"/>
      <c r="AP108" s="91" t="s">
        <v>123</v>
      </c>
      <c r="AQ108" s="91"/>
      <c r="AR108" s="91"/>
      <c r="AS108" s="91"/>
      <c r="AT108" s="91"/>
      <c r="AU108" s="91" t="s">
        <v>4</v>
      </c>
      <c r="AV108" s="91"/>
      <c r="AW108" s="91"/>
      <c r="AX108" s="91"/>
      <c r="AY108" s="91"/>
      <c r="AZ108" s="91" t="s">
        <v>3</v>
      </c>
      <c r="BA108" s="91"/>
      <c r="BB108" s="91"/>
      <c r="BC108" s="91"/>
      <c r="BD108" s="91"/>
      <c r="BE108" s="91" t="s">
        <v>90</v>
      </c>
      <c r="BF108" s="91"/>
      <c r="BG108" s="91"/>
      <c r="BH108" s="91"/>
      <c r="BI108" s="91"/>
      <c r="BJ108" s="91" t="s">
        <v>4</v>
      </c>
      <c r="BK108" s="91"/>
      <c r="BL108" s="91"/>
      <c r="BM108" s="91"/>
      <c r="BN108" s="91"/>
      <c r="BO108" s="91" t="s">
        <v>3</v>
      </c>
      <c r="BP108" s="91"/>
      <c r="BQ108" s="91"/>
      <c r="BR108" s="91"/>
      <c r="BS108" s="91"/>
      <c r="BT108" s="91" t="s">
        <v>97</v>
      </c>
      <c r="BU108" s="91"/>
      <c r="BV108" s="91"/>
      <c r="BW108" s="91"/>
      <c r="BX108" s="91"/>
    </row>
    <row r="109" spans="1:79" s="26" customFormat="1" ht="15" customHeight="1" x14ac:dyDescent="0.25">
      <c r="A109" s="64">
        <v>1</v>
      </c>
      <c r="B109" s="65"/>
      <c r="C109" s="65"/>
      <c r="D109" s="91">
        <v>2</v>
      </c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>
        <v>3</v>
      </c>
      <c r="R109" s="91"/>
      <c r="S109" s="91"/>
      <c r="T109" s="91"/>
      <c r="U109" s="91"/>
      <c r="V109" s="91">
        <v>4</v>
      </c>
      <c r="W109" s="91"/>
      <c r="X109" s="91"/>
      <c r="Y109" s="91"/>
      <c r="Z109" s="91"/>
      <c r="AA109" s="91"/>
      <c r="AB109" s="91"/>
      <c r="AC109" s="91"/>
      <c r="AD109" s="91"/>
      <c r="AE109" s="91"/>
      <c r="AF109" s="91">
        <v>5</v>
      </c>
      <c r="AG109" s="91"/>
      <c r="AH109" s="91"/>
      <c r="AI109" s="91"/>
      <c r="AJ109" s="91"/>
      <c r="AK109" s="91">
        <v>6</v>
      </c>
      <c r="AL109" s="91"/>
      <c r="AM109" s="91"/>
      <c r="AN109" s="91"/>
      <c r="AO109" s="91"/>
      <c r="AP109" s="91">
        <v>7</v>
      </c>
      <c r="AQ109" s="91"/>
      <c r="AR109" s="91"/>
      <c r="AS109" s="91"/>
      <c r="AT109" s="91"/>
      <c r="AU109" s="91">
        <v>8</v>
      </c>
      <c r="AV109" s="91"/>
      <c r="AW109" s="91"/>
      <c r="AX109" s="91"/>
      <c r="AY109" s="91"/>
      <c r="AZ109" s="91">
        <v>9</v>
      </c>
      <c r="BA109" s="91"/>
      <c r="BB109" s="91"/>
      <c r="BC109" s="91"/>
      <c r="BD109" s="91"/>
      <c r="BE109" s="91">
        <v>10</v>
      </c>
      <c r="BF109" s="91"/>
      <c r="BG109" s="91"/>
      <c r="BH109" s="91"/>
      <c r="BI109" s="91"/>
      <c r="BJ109" s="91">
        <v>11</v>
      </c>
      <c r="BK109" s="91"/>
      <c r="BL109" s="91"/>
      <c r="BM109" s="91"/>
      <c r="BN109" s="91"/>
      <c r="BO109" s="91">
        <v>12</v>
      </c>
      <c r="BP109" s="91"/>
      <c r="BQ109" s="91"/>
      <c r="BR109" s="91"/>
      <c r="BS109" s="91"/>
      <c r="BT109" s="91">
        <v>13</v>
      </c>
      <c r="BU109" s="91"/>
      <c r="BV109" s="91"/>
      <c r="BW109" s="91"/>
      <c r="BX109" s="91"/>
    </row>
    <row r="110" spans="1:79" s="23" customFormat="1" ht="10.5" hidden="1" customHeight="1" x14ac:dyDescent="0.3">
      <c r="A110" s="39" t="s">
        <v>154</v>
      </c>
      <c r="B110" s="40"/>
      <c r="C110" s="40"/>
      <c r="D110" s="136" t="s">
        <v>57</v>
      </c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 t="s">
        <v>70</v>
      </c>
      <c r="R110" s="136"/>
      <c r="S110" s="136"/>
      <c r="T110" s="136"/>
      <c r="U110" s="136"/>
      <c r="V110" s="136" t="s">
        <v>71</v>
      </c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90" t="s">
        <v>111</v>
      </c>
      <c r="AG110" s="90"/>
      <c r="AH110" s="90"/>
      <c r="AI110" s="90"/>
      <c r="AJ110" s="90"/>
      <c r="AK110" s="132" t="s">
        <v>112</v>
      </c>
      <c r="AL110" s="132"/>
      <c r="AM110" s="132"/>
      <c r="AN110" s="132"/>
      <c r="AO110" s="132"/>
      <c r="AP110" s="130" t="s">
        <v>178</v>
      </c>
      <c r="AQ110" s="130"/>
      <c r="AR110" s="130"/>
      <c r="AS110" s="130"/>
      <c r="AT110" s="130"/>
      <c r="AU110" s="90" t="s">
        <v>113</v>
      </c>
      <c r="AV110" s="90"/>
      <c r="AW110" s="90"/>
      <c r="AX110" s="90"/>
      <c r="AY110" s="90"/>
      <c r="AZ110" s="132" t="s">
        <v>114</v>
      </c>
      <c r="BA110" s="132"/>
      <c r="BB110" s="132"/>
      <c r="BC110" s="132"/>
      <c r="BD110" s="132"/>
      <c r="BE110" s="130" t="s">
        <v>178</v>
      </c>
      <c r="BF110" s="130"/>
      <c r="BG110" s="130"/>
      <c r="BH110" s="130"/>
      <c r="BI110" s="130"/>
      <c r="BJ110" s="90" t="s">
        <v>105</v>
      </c>
      <c r="BK110" s="90"/>
      <c r="BL110" s="90"/>
      <c r="BM110" s="90"/>
      <c r="BN110" s="90"/>
      <c r="BO110" s="132" t="s">
        <v>106</v>
      </c>
      <c r="BP110" s="132"/>
      <c r="BQ110" s="132"/>
      <c r="BR110" s="132"/>
      <c r="BS110" s="132"/>
      <c r="BT110" s="130" t="s">
        <v>178</v>
      </c>
      <c r="BU110" s="130"/>
      <c r="BV110" s="130"/>
      <c r="BW110" s="130"/>
      <c r="BX110" s="130"/>
      <c r="CA110" s="23" t="s">
        <v>37</v>
      </c>
    </row>
    <row r="111" spans="1:79" s="25" customFormat="1" ht="15" customHeight="1" x14ac:dyDescent="0.25">
      <c r="A111" s="93">
        <v>0</v>
      </c>
      <c r="B111" s="94"/>
      <c r="C111" s="94"/>
      <c r="D111" s="133" t="s">
        <v>177</v>
      </c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CA111" s="25" t="s">
        <v>38</v>
      </c>
    </row>
    <row r="112" spans="1:79" s="24" customFormat="1" ht="42" customHeight="1" x14ac:dyDescent="0.25">
      <c r="A112" s="39">
        <v>1</v>
      </c>
      <c r="B112" s="40"/>
      <c r="C112" s="40"/>
      <c r="D112" s="42" t="s">
        <v>223</v>
      </c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4"/>
      <c r="Q112" s="75" t="s">
        <v>179</v>
      </c>
      <c r="R112" s="75"/>
      <c r="S112" s="75"/>
      <c r="T112" s="75"/>
      <c r="U112" s="75"/>
      <c r="V112" s="45" t="s">
        <v>200</v>
      </c>
      <c r="W112" s="46"/>
      <c r="X112" s="46"/>
      <c r="Y112" s="46"/>
      <c r="Z112" s="46"/>
      <c r="AA112" s="46"/>
      <c r="AB112" s="46"/>
      <c r="AC112" s="46"/>
      <c r="AD112" s="46"/>
      <c r="AE112" s="47"/>
      <c r="AF112" s="142">
        <v>54</v>
      </c>
      <c r="AG112" s="142"/>
      <c r="AH112" s="142"/>
      <c r="AI112" s="142"/>
      <c r="AJ112" s="142"/>
      <c r="AK112" s="142">
        <v>0</v>
      </c>
      <c r="AL112" s="142"/>
      <c r="AM112" s="142"/>
      <c r="AN112" s="142"/>
      <c r="AO112" s="142"/>
      <c r="AP112" s="142">
        <f>AF112</f>
        <v>54</v>
      </c>
      <c r="AQ112" s="142"/>
      <c r="AR112" s="142"/>
      <c r="AS112" s="142"/>
      <c r="AT112" s="142"/>
      <c r="AU112" s="142">
        <v>68</v>
      </c>
      <c r="AV112" s="142"/>
      <c r="AW112" s="142"/>
      <c r="AX112" s="142"/>
      <c r="AY112" s="142"/>
      <c r="AZ112" s="142">
        <v>0</v>
      </c>
      <c r="BA112" s="142"/>
      <c r="BB112" s="142"/>
      <c r="BC112" s="142"/>
      <c r="BD112" s="142"/>
      <c r="BE112" s="142">
        <f>AU112</f>
        <v>68</v>
      </c>
      <c r="BF112" s="142"/>
      <c r="BG112" s="142"/>
      <c r="BH112" s="142"/>
      <c r="BI112" s="142"/>
      <c r="BJ112" s="82">
        <f>BE112*1.097</f>
        <v>74.596000000000004</v>
      </c>
      <c r="BK112" s="82"/>
      <c r="BL112" s="82"/>
      <c r="BM112" s="82"/>
      <c r="BN112" s="82"/>
      <c r="BO112" s="142">
        <v>0</v>
      </c>
      <c r="BP112" s="142"/>
      <c r="BQ112" s="142"/>
      <c r="BR112" s="142"/>
      <c r="BS112" s="142"/>
      <c r="BT112" s="143">
        <f>BJ112</f>
        <v>74.596000000000004</v>
      </c>
      <c r="BU112" s="143"/>
      <c r="BV112" s="143"/>
      <c r="BW112" s="143"/>
      <c r="BX112" s="143"/>
    </row>
    <row r="113" spans="1:76" s="24" customFormat="1" ht="31.5" customHeight="1" x14ac:dyDescent="0.25">
      <c r="A113" s="39">
        <v>2</v>
      </c>
      <c r="B113" s="40"/>
      <c r="C113" s="40"/>
      <c r="D113" s="42" t="s">
        <v>202</v>
      </c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4"/>
      <c r="Q113" s="75" t="s">
        <v>179</v>
      </c>
      <c r="R113" s="75"/>
      <c r="S113" s="75"/>
      <c r="T113" s="75"/>
      <c r="U113" s="75"/>
      <c r="V113" s="45" t="s">
        <v>200</v>
      </c>
      <c r="W113" s="46"/>
      <c r="X113" s="46"/>
      <c r="Y113" s="46"/>
      <c r="Z113" s="46"/>
      <c r="AA113" s="46"/>
      <c r="AB113" s="46"/>
      <c r="AC113" s="46"/>
      <c r="AD113" s="46"/>
      <c r="AE113" s="47"/>
      <c r="AF113" s="142">
        <v>120</v>
      </c>
      <c r="AG113" s="142"/>
      <c r="AH113" s="142"/>
      <c r="AI113" s="142"/>
      <c r="AJ113" s="142"/>
      <c r="AK113" s="142">
        <v>0</v>
      </c>
      <c r="AL113" s="142"/>
      <c r="AM113" s="142"/>
      <c r="AN113" s="142"/>
      <c r="AO113" s="142"/>
      <c r="AP113" s="142">
        <f>AF113</f>
        <v>120</v>
      </c>
      <c r="AQ113" s="142"/>
      <c r="AR113" s="142"/>
      <c r="AS113" s="142"/>
      <c r="AT113" s="142"/>
      <c r="AU113" s="142">
        <v>136</v>
      </c>
      <c r="AV113" s="142"/>
      <c r="AW113" s="142"/>
      <c r="AX113" s="142"/>
      <c r="AY113" s="142"/>
      <c r="AZ113" s="142">
        <v>0</v>
      </c>
      <c r="BA113" s="142"/>
      <c r="BB113" s="142"/>
      <c r="BC113" s="142"/>
      <c r="BD113" s="142"/>
      <c r="BE113" s="142">
        <f>AU113</f>
        <v>136</v>
      </c>
      <c r="BF113" s="142"/>
      <c r="BG113" s="142"/>
      <c r="BH113" s="142"/>
      <c r="BI113" s="142"/>
      <c r="BJ113" s="82">
        <f>BE113*1.097</f>
        <v>149.19200000000001</v>
      </c>
      <c r="BK113" s="82"/>
      <c r="BL113" s="82"/>
      <c r="BM113" s="82"/>
      <c r="BN113" s="82"/>
      <c r="BO113" s="142">
        <v>0</v>
      </c>
      <c r="BP113" s="142"/>
      <c r="BQ113" s="142"/>
      <c r="BR113" s="142"/>
      <c r="BS113" s="142"/>
      <c r="BT113" s="143">
        <f>BJ113</f>
        <v>149.19200000000001</v>
      </c>
      <c r="BU113" s="143"/>
      <c r="BV113" s="143"/>
      <c r="BW113" s="143"/>
      <c r="BX113" s="143"/>
    </row>
    <row r="114" spans="1:76" s="24" customFormat="1" ht="31.5" customHeight="1" x14ac:dyDescent="0.25">
      <c r="A114" s="39">
        <v>3</v>
      </c>
      <c r="B114" s="40"/>
      <c r="C114" s="41"/>
      <c r="D114" s="42" t="s">
        <v>215</v>
      </c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4"/>
      <c r="Q114" s="45" t="s">
        <v>214</v>
      </c>
      <c r="R114" s="46"/>
      <c r="S114" s="46"/>
      <c r="T114" s="46"/>
      <c r="U114" s="47"/>
      <c r="V114" s="45" t="s">
        <v>216</v>
      </c>
      <c r="W114" s="46"/>
      <c r="X114" s="46"/>
      <c r="Y114" s="46"/>
      <c r="Z114" s="46"/>
      <c r="AA114" s="46"/>
      <c r="AB114" s="46"/>
      <c r="AC114" s="46"/>
      <c r="AD114" s="46"/>
      <c r="AE114" s="47"/>
      <c r="AF114" s="36">
        <v>2980</v>
      </c>
      <c r="AG114" s="37"/>
      <c r="AH114" s="37"/>
      <c r="AI114" s="37"/>
      <c r="AJ114" s="38"/>
      <c r="AK114" s="36">
        <v>0</v>
      </c>
      <c r="AL114" s="37"/>
      <c r="AM114" s="37"/>
      <c r="AN114" s="37"/>
      <c r="AO114" s="38"/>
      <c r="AP114" s="36">
        <f>AF114</f>
        <v>2980</v>
      </c>
      <c r="AQ114" s="37"/>
      <c r="AR114" s="37"/>
      <c r="AS114" s="37"/>
      <c r="AT114" s="38"/>
      <c r="AU114" s="36">
        <v>0</v>
      </c>
      <c r="AV114" s="37"/>
      <c r="AW114" s="37"/>
      <c r="AX114" s="37"/>
      <c r="AY114" s="38"/>
      <c r="AZ114" s="36">
        <v>0</v>
      </c>
      <c r="BA114" s="37"/>
      <c r="BB114" s="37"/>
      <c r="BC114" s="37"/>
      <c r="BD114" s="38"/>
      <c r="BE114" s="36">
        <f>AU114</f>
        <v>0</v>
      </c>
      <c r="BF114" s="37"/>
      <c r="BG114" s="37"/>
      <c r="BH114" s="37"/>
      <c r="BI114" s="38"/>
      <c r="BJ114" s="36">
        <v>0</v>
      </c>
      <c r="BK114" s="37"/>
      <c r="BL114" s="37"/>
      <c r="BM114" s="37"/>
      <c r="BN114" s="38"/>
      <c r="BO114" s="36">
        <v>0</v>
      </c>
      <c r="BP114" s="37"/>
      <c r="BQ114" s="37"/>
      <c r="BR114" s="37"/>
      <c r="BS114" s="38"/>
      <c r="BT114" s="36">
        <v>0</v>
      </c>
      <c r="BU114" s="37"/>
      <c r="BV114" s="37"/>
      <c r="BW114" s="37"/>
      <c r="BX114" s="38"/>
    </row>
    <row r="115" spans="1:76" s="25" customFormat="1" ht="15" customHeight="1" x14ac:dyDescent="0.25">
      <c r="A115" s="93">
        <v>0</v>
      </c>
      <c r="B115" s="94"/>
      <c r="C115" s="94"/>
      <c r="D115" s="184" t="s">
        <v>180</v>
      </c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6"/>
      <c r="Q115" s="187"/>
      <c r="R115" s="187"/>
      <c r="S115" s="187"/>
      <c r="T115" s="187"/>
      <c r="U115" s="187"/>
      <c r="V115" s="149"/>
      <c r="W115" s="150"/>
      <c r="X115" s="150"/>
      <c r="Y115" s="150"/>
      <c r="Z115" s="150"/>
      <c r="AA115" s="150"/>
      <c r="AB115" s="150"/>
      <c r="AC115" s="150"/>
      <c r="AD115" s="150"/>
      <c r="AE115" s="151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</row>
    <row r="116" spans="1:76" s="24" customFormat="1" ht="43.5" customHeight="1" x14ac:dyDescent="0.25">
      <c r="A116" s="39">
        <v>4</v>
      </c>
      <c r="B116" s="40"/>
      <c r="C116" s="40"/>
      <c r="D116" s="42" t="s">
        <v>220</v>
      </c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4"/>
      <c r="Q116" s="75" t="s">
        <v>179</v>
      </c>
      <c r="R116" s="75"/>
      <c r="S116" s="75"/>
      <c r="T116" s="75"/>
      <c r="U116" s="75"/>
      <c r="V116" s="45" t="s">
        <v>182</v>
      </c>
      <c r="W116" s="46"/>
      <c r="X116" s="46"/>
      <c r="Y116" s="46"/>
      <c r="Z116" s="46"/>
      <c r="AA116" s="46"/>
      <c r="AB116" s="46"/>
      <c r="AC116" s="46"/>
      <c r="AD116" s="46"/>
      <c r="AE116" s="47"/>
      <c r="AF116" s="142">
        <v>18930</v>
      </c>
      <c r="AG116" s="142"/>
      <c r="AH116" s="142"/>
      <c r="AI116" s="142"/>
      <c r="AJ116" s="142"/>
      <c r="AK116" s="142">
        <v>0</v>
      </c>
      <c r="AL116" s="142"/>
      <c r="AM116" s="142"/>
      <c r="AN116" s="142"/>
      <c r="AO116" s="142"/>
      <c r="AP116" s="142">
        <f>AF116</f>
        <v>18930</v>
      </c>
      <c r="AQ116" s="142"/>
      <c r="AR116" s="142"/>
      <c r="AS116" s="142"/>
      <c r="AT116" s="142"/>
      <c r="AU116" s="142">
        <v>22339</v>
      </c>
      <c r="AV116" s="142"/>
      <c r="AW116" s="142"/>
      <c r="AX116" s="142"/>
      <c r="AY116" s="142"/>
      <c r="AZ116" s="142">
        <v>0</v>
      </c>
      <c r="BA116" s="142"/>
      <c r="BB116" s="142"/>
      <c r="BC116" s="142"/>
      <c r="BD116" s="142"/>
      <c r="BE116" s="142">
        <f>AU116</f>
        <v>22339</v>
      </c>
      <c r="BF116" s="142"/>
      <c r="BG116" s="142"/>
      <c r="BH116" s="142"/>
      <c r="BI116" s="142"/>
      <c r="BJ116" s="82">
        <f>BU89/BJ119</f>
        <v>13527.427323999998</v>
      </c>
      <c r="BK116" s="142"/>
      <c r="BL116" s="142"/>
      <c r="BM116" s="142"/>
      <c r="BN116" s="142"/>
      <c r="BO116" s="142">
        <v>0</v>
      </c>
      <c r="BP116" s="142"/>
      <c r="BQ116" s="142"/>
      <c r="BR116" s="142"/>
      <c r="BS116" s="142"/>
      <c r="BT116" s="82">
        <f>BJ116</f>
        <v>13527.427323999998</v>
      </c>
      <c r="BU116" s="142"/>
      <c r="BV116" s="142"/>
      <c r="BW116" s="142"/>
      <c r="BX116" s="142"/>
    </row>
    <row r="117" spans="1:76" s="24" customFormat="1" ht="35.5" customHeight="1" x14ac:dyDescent="0.25">
      <c r="A117" s="39">
        <v>5</v>
      </c>
      <c r="B117" s="40"/>
      <c r="C117" s="40"/>
      <c r="D117" s="42" t="s">
        <v>203</v>
      </c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4"/>
      <c r="Q117" s="75" t="s">
        <v>179</v>
      </c>
      <c r="R117" s="75"/>
      <c r="S117" s="75"/>
      <c r="T117" s="75"/>
      <c r="U117" s="75"/>
      <c r="V117" s="45" t="s">
        <v>182</v>
      </c>
      <c r="W117" s="46"/>
      <c r="X117" s="46"/>
      <c r="Y117" s="46"/>
      <c r="Z117" s="46"/>
      <c r="AA117" s="46"/>
      <c r="AB117" s="46"/>
      <c r="AC117" s="46"/>
      <c r="AD117" s="46"/>
      <c r="AE117" s="47"/>
      <c r="AF117" s="142">
        <v>3219</v>
      </c>
      <c r="AG117" s="142"/>
      <c r="AH117" s="142"/>
      <c r="AI117" s="142"/>
      <c r="AJ117" s="142"/>
      <c r="AK117" s="142">
        <v>0</v>
      </c>
      <c r="AL117" s="142"/>
      <c r="AM117" s="142"/>
      <c r="AN117" s="142"/>
      <c r="AO117" s="142"/>
      <c r="AP117" s="142">
        <f>AF117</f>
        <v>3219</v>
      </c>
      <c r="AQ117" s="142"/>
      <c r="AR117" s="142"/>
      <c r="AS117" s="142"/>
      <c r="AT117" s="142"/>
      <c r="AU117" s="142">
        <v>5253</v>
      </c>
      <c r="AV117" s="142"/>
      <c r="AW117" s="142"/>
      <c r="AX117" s="142"/>
      <c r="AY117" s="142"/>
      <c r="AZ117" s="142">
        <v>0</v>
      </c>
      <c r="BA117" s="142"/>
      <c r="BB117" s="142"/>
      <c r="BC117" s="142"/>
      <c r="BD117" s="142"/>
      <c r="BE117" s="142">
        <f>AU117</f>
        <v>5253</v>
      </c>
      <c r="BF117" s="142"/>
      <c r="BG117" s="142"/>
      <c r="BH117" s="142"/>
      <c r="BI117" s="142"/>
      <c r="BJ117" s="82">
        <f>BU88/BJ120</f>
        <v>3116.2925925925924</v>
      </c>
      <c r="BK117" s="142"/>
      <c r="BL117" s="142"/>
      <c r="BM117" s="142"/>
      <c r="BN117" s="142"/>
      <c r="BO117" s="142">
        <v>0</v>
      </c>
      <c r="BP117" s="142"/>
      <c r="BQ117" s="142"/>
      <c r="BR117" s="142"/>
      <c r="BS117" s="142"/>
      <c r="BT117" s="143">
        <f>BJ117</f>
        <v>3116.2925925925924</v>
      </c>
      <c r="BU117" s="142"/>
      <c r="BV117" s="142"/>
      <c r="BW117" s="142"/>
      <c r="BX117" s="142"/>
    </row>
    <row r="118" spans="1:76" s="25" customFormat="1" ht="15" customHeight="1" x14ac:dyDescent="0.25">
      <c r="A118" s="93">
        <v>0</v>
      </c>
      <c r="B118" s="94"/>
      <c r="C118" s="94"/>
      <c r="D118" s="184" t="s">
        <v>181</v>
      </c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6"/>
      <c r="Q118" s="187"/>
      <c r="R118" s="187"/>
      <c r="S118" s="187"/>
      <c r="T118" s="187"/>
      <c r="U118" s="187"/>
      <c r="V118" s="149"/>
      <c r="W118" s="150"/>
      <c r="X118" s="150"/>
      <c r="Y118" s="150"/>
      <c r="Z118" s="150"/>
      <c r="AA118" s="150"/>
      <c r="AB118" s="150"/>
      <c r="AC118" s="150"/>
      <c r="AD118" s="150"/>
      <c r="AE118" s="151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  <c r="BW118" s="152"/>
      <c r="BX118" s="152"/>
    </row>
    <row r="119" spans="1:76" s="24" customFormat="1" ht="50" customHeight="1" x14ac:dyDescent="0.25">
      <c r="A119" s="39">
        <v>6</v>
      </c>
      <c r="B119" s="40"/>
      <c r="C119" s="40"/>
      <c r="D119" s="42" t="s">
        <v>221</v>
      </c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4"/>
      <c r="Q119" s="75" t="s">
        <v>214</v>
      </c>
      <c r="R119" s="75"/>
      <c r="S119" s="75"/>
      <c r="T119" s="75"/>
      <c r="U119" s="75"/>
      <c r="V119" s="45" t="s">
        <v>182</v>
      </c>
      <c r="W119" s="46"/>
      <c r="X119" s="46"/>
      <c r="Y119" s="46"/>
      <c r="Z119" s="46"/>
      <c r="AA119" s="46"/>
      <c r="AB119" s="46"/>
      <c r="AC119" s="46"/>
      <c r="AD119" s="46"/>
      <c r="AE119" s="47"/>
      <c r="AF119" s="142">
        <v>138</v>
      </c>
      <c r="AG119" s="142"/>
      <c r="AH119" s="142"/>
      <c r="AI119" s="142"/>
      <c r="AJ119" s="142"/>
      <c r="AK119" s="142">
        <v>0</v>
      </c>
      <c r="AL119" s="142"/>
      <c r="AM119" s="142"/>
      <c r="AN119" s="142"/>
      <c r="AO119" s="142"/>
      <c r="AP119" s="142">
        <v>138</v>
      </c>
      <c r="AQ119" s="142"/>
      <c r="AR119" s="142"/>
      <c r="AS119" s="142"/>
      <c r="AT119" s="142"/>
      <c r="AU119" s="142">
        <v>138</v>
      </c>
      <c r="AV119" s="142"/>
      <c r="AW119" s="142"/>
      <c r="AX119" s="142"/>
      <c r="AY119" s="142"/>
      <c r="AZ119" s="142">
        <v>0</v>
      </c>
      <c r="BA119" s="142"/>
      <c r="BB119" s="142"/>
      <c r="BC119" s="142"/>
      <c r="BD119" s="142"/>
      <c r="BE119" s="142">
        <v>138</v>
      </c>
      <c r="BF119" s="142"/>
      <c r="BG119" s="142"/>
      <c r="BH119" s="142"/>
      <c r="BI119" s="142"/>
      <c r="BJ119" s="142">
        <v>250</v>
      </c>
      <c r="BK119" s="142"/>
      <c r="BL119" s="142"/>
      <c r="BM119" s="142"/>
      <c r="BN119" s="142"/>
      <c r="BO119" s="142">
        <v>0</v>
      </c>
      <c r="BP119" s="142"/>
      <c r="BQ119" s="142"/>
      <c r="BR119" s="142"/>
      <c r="BS119" s="142"/>
      <c r="BT119" s="142">
        <f>BJ119</f>
        <v>250</v>
      </c>
      <c r="BU119" s="142"/>
      <c r="BV119" s="142"/>
      <c r="BW119" s="142"/>
      <c r="BX119" s="142"/>
    </row>
    <row r="120" spans="1:76" s="24" customFormat="1" ht="37" customHeight="1" x14ac:dyDescent="0.25">
      <c r="A120" s="39">
        <v>7</v>
      </c>
      <c r="B120" s="40"/>
      <c r="C120" s="40"/>
      <c r="D120" s="42" t="s">
        <v>204</v>
      </c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4"/>
      <c r="Q120" s="75" t="s">
        <v>214</v>
      </c>
      <c r="R120" s="75"/>
      <c r="S120" s="75"/>
      <c r="T120" s="75"/>
      <c r="U120" s="75"/>
      <c r="V120" s="45" t="s">
        <v>182</v>
      </c>
      <c r="W120" s="46"/>
      <c r="X120" s="46"/>
      <c r="Y120" s="46"/>
      <c r="Z120" s="46"/>
      <c r="AA120" s="46"/>
      <c r="AB120" s="46"/>
      <c r="AC120" s="46"/>
      <c r="AD120" s="46"/>
      <c r="AE120" s="47"/>
      <c r="AF120" s="142">
        <v>146</v>
      </c>
      <c r="AG120" s="142"/>
      <c r="AH120" s="142"/>
      <c r="AI120" s="142"/>
      <c r="AJ120" s="142"/>
      <c r="AK120" s="142">
        <v>0</v>
      </c>
      <c r="AL120" s="142"/>
      <c r="AM120" s="142"/>
      <c r="AN120" s="142"/>
      <c r="AO120" s="142"/>
      <c r="AP120" s="142">
        <v>146</v>
      </c>
      <c r="AQ120" s="142"/>
      <c r="AR120" s="142"/>
      <c r="AS120" s="142"/>
      <c r="AT120" s="142"/>
      <c r="AU120" s="142">
        <v>146</v>
      </c>
      <c r="AV120" s="142"/>
      <c r="AW120" s="142"/>
      <c r="AX120" s="142"/>
      <c r="AY120" s="142"/>
      <c r="AZ120" s="142">
        <v>0</v>
      </c>
      <c r="BA120" s="142"/>
      <c r="BB120" s="142"/>
      <c r="BC120" s="142"/>
      <c r="BD120" s="142"/>
      <c r="BE120" s="142">
        <v>146</v>
      </c>
      <c r="BF120" s="142"/>
      <c r="BG120" s="142"/>
      <c r="BH120" s="142"/>
      <c r="BI120" s="142"/>
      <c r="BJ120" s="142">
        <v>270</v>
      </c>
      <c r="BK120" s="142"/>
      <c r="BL120" s="142"/>
      <c r="BM120" s="142"/>
      <c r="BN120" s="142"/>
      <c r="BO120" s="142">
        <v>0</v>
      </c>
      <c r="BP120" s="142"/>
      <c r="BQ120" s="142"/>
      <c r="BR120" s="142"/>
      <c r="BS120" s="142"/>
      <c r="BT120" s="142">
        <f>BJ120</f>
        <v>270</v>
      </c>
      <c r="BU120" s="142"/>
      <c r="BV120" s="142"/>
      <c r="BW120" s="142"/>
      <c r="BX120" s="142"/>
    </row>
    <row r="121" spans="1:76" s="25" customFormat="1" ht="15" customHeight="1" x14ac:dyDescent="0.25">
      <c r="A121" s="93">
        <v>0</v>
      </c>
      <c r="B121" s="94"/>
      <c r="C121" s="94"/>
      <c r="D121" s="184" t="s">
        <v>183</v>
      </c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6"/>
      <c r="Q121" s="187"/>
      <c r="R121" s="187"/>
      <c r="S121" s="187"/>
      <c r="T121" s="187"/>
      <c r="U121" s="187"/>
      <c r="V121" s="149"/>
      <c r="W121" s="150"/>
      <c r="X121" s="150"/>
      <c r="Y121" s="150"/>
      <c r="Z121" s="150"/>
      <c r="AA121" s="150"/>
      <c r="AB121" s="150"/>
      <c r="AC121" s="150"/>
      <c r="AD121" s="150"/>
      <c r="AE121" s="151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</row>
    <row r="122" spans="1:76" s="24" customFormat="1" ht="65.5" customHeight="1" x14ac:dyDescent="0.25">
      <c r="A122" s="39">
        <v>8</v>
      </c>
      <c r="B122" s="40"/>
      <c r="C122" s="40"/>
      <c r="D122" s="42" t="s">
        <v>222</v>
      </c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4"/>
      <c r="Q122" s="75" t="s">
        <v>184</v>
      </c>
      <c r="R122" s="75"/>
      <c r="S122" s="75"/>
      <c r="T122" s="75"/>
      <c r="U122" s="75"/>
      <c r="V122" s="45" t="s">
        <v>205</v>
      </c>
      <c r="W122" s="46"/>
      <c r="X122" s="46"/>
      <c r="Y122" s="46"/>
      <c r="Z122" s="46"/>
      <c r="AA122" s="46"/>
      <c r="AB122" s="46"/>
      <c r="AC122" s="46"/>
      <c r="AD122" s="46"/>
      <c r="AE122" s="47"/>
      <c r="AF122" s="142">
        <v>225</v>
      </c>
      <c r="AG122" s="142"/>
      <c r="AH122" s="142"/>
      <c r="AI122" s="142"/>
      <c r="AJ122" s="142"/>
      <c r="AK122" s="142">
        <v>0</v>
      </c>
      <c r="AL122" s="142"/>
      <c r="AM122" s="142"/>
      <c r="AN122" s="142"/>
      <c r="AO122" s="142"/>
      <c r="AP122" s="142">
        <f>AF122</f>
        <v>225</v>
      </c>
      <c r="AQ122" s="142"/>
      <c r="AR122" s="142"/>
      <c r="AS122" s="142"/>
      <c r="AT122" s="142"/>
      <c r="AU122" s="142">
        <v>126</v>
      </c>
      <c r="AV122" s="142"/>
      <c r="AW122" s="142"/>
      <c r="AX122" s="142"/>
      <c r="AY122" s="142"/>
      <c r="AZ122" s="142">
        <v>0</v>
      </c>
      <c r="BA122" s="142"/>
      <c r="BB122" s="142"/>
      <c r="BC122" s="142"/>
      <c r="BD122" s="142"/>
      <c r="BE122" s="142">
        <f>AU122</f>
        <v>126</v>
      </c>
      <c r="BF122" s="142"/>
      <c r="BG122" s="142"/>
      <c r="BH122" s="142"/>
      <c r="BI122" s="142"/>
      <c r="BJ122" s="143">
        <f>BJ112/BE112%</f>
        <v>109.7</v>
      </c>
      <c r="BK122" s="143"/>
      <c r="BL122" s="143"/>
      <c r="BM122" s="143"/>
      <c r="BN122" s="143"/>
      <c r="BO122" s="142">
        <v>0</v>
      </c>
      <c r="BP122" s="142"/>
      <c r="BQ122" s="142"/>
      <c r="BR122" s="142"/>
      <c r="BS122" s="142"/>
      <c r="BT122" s="143">
        <f>BJ122</f>
        <v>109.7</v>
      </c>
      <c r="BU122" s="143"/>
      <c r="BV122" s="143"/>
      <c r="BW122" s="143"/>
      <c r="BX122" s="143"/>
    </row>
    <row r="123" spans="1:76" s="24" customFormat="1" ht="56" customHeight="1" x14ac:dyDescent="0.25">
      <c r="A123" s="39">
        <v>9</v>
      </c>
      <c r="B123" s="40"/>
      <c r="C123" s="40"/>
      <c r="D123" s="42" t="s">
        <v>206</v>
      </c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4"/>
      <c r="Q123" s="75" t="s">
        <v>184</v>
      </c>
      <c r="R123" s="75"/>
      <c r="S123" s="75"/>
      <c r="T123" s="75"/>
      <c r="U123" s="75"/>
      <c r="V123" s="45" t="s">
        <v>182</v>
      </c>
      <c r="W123" s="46"/>
      <c r="X123" s="46"/>
      <c r="Y123" s="46"/>
      <c r="Z123" s="46"/>
      <c r="AA123" s="46"/>
      <c r="AB123" s="46"/>
      <c r="AC123" s="46"/>
      <c r="AD123" s="46"/>
      <c r="AE123" s="47"/>
      <c r="AF123" s="142">
        <v>353</v>
      </c>
      <c r="AG123" s="142"/>
      <c r="AH123" s="142"/>
      <c r="AI123" s="142"/>
      <c r="AJ123" s="142"/>
      <c r="AK123" s="142">
        <v>0</v>
      </c>
      <c r="AL123" s="142"/>
      <c r="AM123" s="142"/>
      <c r="AN123" s="142"/>
      <c r="AO123" s="142"/>
      <c r="AP123" s="142">
        <f>AF123</f>
        <v>353</v>
      </c>
      <c r="AQ123" s="142"/>
      <c r="AR123" s="142"/>
      <c r="AS123" s="142"/>
      <c r="AT123" s="142"/>
      <c r="AU123" s="142">
        <v>113</v>
      </c>
      <c r="AV123" s="142"/>
      <c r="AW123" s="142"/>
      <c r="AX123" s="142"/>
      <c r="AY123" s="142"/>
      <c r="AZ123" s="142">
        <v>0</v>
      </c>
      <c r="BA123" s="142"/>
      <c r="BB123" s="142"/>
      <c r="BC123" s="142"/>
      <c r="BD123" s="142"/>
      <c r="BE123" s="142">
        <f>AU123</f>
        <v>113</v>
      </c>
      <c r="BF123" s="142"/>
      <c r="BG123" s="142"/>
      <c r="BH123" s="142"/>
      <c r="BI123" s="142"/>
      <c r="BJ123" s="143">
        <f>BJ113/BE113%</f>
        <v>109.7</v>
      </c>
      <c r="BK123" s="143"/>
      <c r="BL123" s="143"/>
      <c r="BM123" s="143"/>
      <c r="BN123" s="143"/>
      <c r="BO123" s="142">
        <v>0</v>
      </c>
      <c r="BP123" s="142"/>
      <c r="BQ123" s="142"/>
      <c r="BR123" s="142"/>
      <c r="BS123" s="142"/>
      <c r="BT123" s="143">
        <f>BJ123</f>
        <v>109.7</v>
      </c>
      <c r="BU123" s="143"/>
      <c r="BV123" s="143"/>
      <c r="BW123" s="143"/>
      <c r="BX123" s="143"/>
    </row>
    <row r="124" spans="1:76" s="24" customFormat="1" ht="44.5" customHeight="1" x14ac:dyDescent="0.25">
      <c r="A124" s="39">
        <v>10</v>
      </c>
      <c r="B124" s="40"/>
      <c r="C124" s="41"/>
      <c r="D124" s="42" t="s">
        <v>217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4"/>
      <c r="Q124" s="45" t="s">
        <v>184</v>
      </c>
      <c r="R124" s="46"/>
      <c r="S124" s="46"/>
      <c r="T124" s="46"/>
      <c r="U124" s="47"/>
      <c r="V124" s="45" t="s">
        <v>182</v>
      </c>
      <c r="W124" s="46"/>
      <c r="X124" s="46"/>
      <c r="Y124" s="46"/>
      <c r="Z124" s="46"/>
      <c r="AA124" s="46"/>
      <c r="AB124" s="46"/>
      <c r="AC124" s="46"/>
      <c r="AD124" s="46"/>
      <c r="AE124" s="47"/>
      <c r="AF124" s="36">
        <v>100</v>
      </c>
      <c r="AG124" s="37"/>
      <c r="AH124" s="37"/>
      <c r="AI124" s="37"/>
      <c r="AJ124" s="38"/>
      <c r="AK124" s="36">
        <v>0</v>
      </c>
      <c r="AL124" s="37"/>
      <c r="AM124" s="37"/>
      <c r="AN124" s="37"/>
      <c r="AO124" s="38"/>
      <c r="AP124" s="36">
        <f>AF124</f>
        <v>100</v>
      </c>
      <c r="AQ124" s="37"/>
      <c r="AR124" s="37"/>
      <c r="AS124" s="37"/>
      <c r="AT124" s="38"/>
      <c r="AU124" s="36">
        <v>0</v>
      </c>
      <c r="AV124" s="37"/>
      <c r="AW124" s="37"/>
      <c r="AX124" s="37"/>
      <c r="AY124" s="38"/>
      <c r="AZ124" s="36">
        <v>0</v>
      </c>
      <c r="BA124" s="37"/>
      <c r="BB124" s="37"/>
      <c r="BC124" s="37"/>
      <c r="BD124" s="38"/>
      <c r="BE124" s="36">
        <f>AU124</f>
        <v>0</v>
      </c>
      <c r="BF124" s="37"/>
      <c r="BG124" s="37"/>
      <c r="BH124" s="37"/>
      <c r="BI124" s="38"/>
      <c r="BJ124" s="36">
        <v>0</v>
      </c>
      <c r="BK124" s="37"/>
      <c r="BL124" s="37"/>
      <c r="BM124" s="37"/>
      <c r="BN124" s="38"/>
      <c r="BO124" s="36">
        <v>0</v>
      </c>
      <c r="BP124" s="37"/>
      <c r="BQ124" s="37"/>
      <c r="BR124" s="37"/>
      <c r="BS124" s="38"/>
      <c r="BT124" s="36">
        <v>0</v>
      </c>
      <c r="BU124" s="37"/>
      <c r="BV124" s="37"/>
      <c r="BW124" s="37"/>
      <c r="BX124" s="38"/>
    </row>
    <row r="126" spans="1:76" ht="14.25" customHeight="1" x14ac:dyDescent="0.25">
      <c r="A126" s="56" t="s">
        <v>239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</row>
    <row r="127" spans="1:76" s="30" customFormat="1" ht="23.15" customHeight="1" x14ac:dyDescent="0.25">
      <c r="A127" s="138" t="s">
        <v>6</v>
      </c>
      <c r="B127" s="139"/>
      <c r="C127" s="139"/>
      <c r="D127" s="137" t="s">
        <v>9</v>
      </c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 t="s">
        <v>8</v>
      </c>
      <c r="R127" s="137"/>
      <c r="S127" s="137"/>
      <c r="T127" s="137"/>
      <c r="U127" s="137"/>
      <c r="V127" s="137" t="s">
        <v>7</v>
      </c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45" t="s">
        <v>198</v>
      </c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7"/>
      <c r="AU127" s="45" t="s">
        <v>231</v>
      </c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7"/>
    </row>
    <row r="128" spans="1:76" s="30" customFormat="1" ht="28.5" customHeight="1" x14ac:dyDescent="0.25">
      <c r="A128" s="140"/>
      <c r="B128" s="141"/>
      <c r="C128" s="141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 t="s">
        <v>4</v>
      </c>
      <c r="AG128" s="137"/>
      <c r="AH128" s="137"/>
      <c r="AI128" s="137"/>
      <c r="AJ128" s="137"/>
      <c r="AK128" s="137" t="s">
        <v>3</v>
      </c>
      <c r="AL128" s="137"/>
      <c r="AM128" s="137"/>
      <c r="AN128" s="137"/>
      <c r="AO128" s="137"/>
      <c r="AP128" s="137" t="s">
        <v>123</v>
      </c>
      <c r="AQ128" s="137"/>
      <c r="AR128" s="137"/>
      <c r="AS128" s="137"/>
      <c r="AT128" s="137"/>
      <c r="AU128" s="137" t="s">
        <v>4</v>
      </c>
      <c r="AV128" s="137"/>
      <c r="AW128" s="137"/>
      <c r="AX128" s="137"/>
      <c r="AY128" s="137"/>
      <c r="AZ128" s="137" t="s">
        <v>3</v>
      </c>
      <c r="BA128" s="137"/>
      <c r="BB128" s="137"/>
      <c r="BC128" s="137"/>
      <c r="BD128" s="137"/>
      <c r="BE128" s="137" t="s">
        <v>90</v>
      </c>
      <c r="BF128" s="137"/>
      <c r="BG128" s="137"/>
      <c r="BH128" s="137"/>
      <c r="BI128" s="137"/>
    </row>
    <row r="129" spans="1:79" s="31" customFormat="1" ht="15" customHeight="1" x14ac:dyDescent="0.25">
      <c r="A129" s="64">
        <v>1</v>
      </c>
      <c r="B129" s="65"/>
      <c r="C129" s="65"/>
      <c r="D129" s="91">
        <v>2</v>
      </c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>
        <v>3</v>
      </c>
      <c r="R129" s="91"/>
      <c r="S129" s="91"/>
      <c r="T129" s="91"/>
      <c r="U129" s="91"/>
      <c r="V129" s="91">
        <v>4</v>
      </c>
      <c r="W129" s="91"/>
      <c r="X129" s="91"/>
      <c r="Y129" s="91"/>
      <c r="Z129" s="91"/>
      <c r="AA129" s="91"/>
      <c r="AB129" s="91"/>
      <c r="AC129" s="91"/>
      <c r="AD129" s="91"/>
      <c r="AE129" s="91"/>
      <c r="AF129" s="91">
        <v>5</v>
      </c>
      <c r="AG129" s="91"/>
      <c r="AH129" s="91"/>
      <c r="AI129" s="91"/>
      <c r="AJ129" s="91"/>
      <c r="AK129" s="91">
        <v>6</v>
      </c>
      <c r="AL129" s="91"/>
      <c r="AM129" s="91"/>
      <c r="AN129" s="91"/>
      <c r="AO129" s="91"/>
      <c r="AP129" s="91">
        <v>7</v>
      </c>
      <c r="AQ129" s="91"/>
      <c r="AR129" s="91"/>
      <c r="AS129" s="91"/>
      <c r="AT129" s="91"/>
      <c r="AU129" s="91">
        <v>8</v>
      </c>
      <c r="AV129" s="91"/>
      <c r="AW129" s="91"/>
      <c r="AX129" s="91"/>
      <c r="AY129" s="91"/>
      <c r="AZ129" s="91">
        <v>9</v>
      </c>
      <c r="BA129" s="91"/>
      <c r="BB129" s="91"/>
      <c r="BC129" s="91"/>
      <c r="BD129" s="91"/>
      <c r="BE129" s="91">
        <v>10</v>
      </c>
      <c r="BF129" s="91"/>
      <c r="BG129" s="91"/>
      <c r="BH129" s="91"/>
      <c r="BI129" s="91"/>
    </row>
    <row r="130" spans="1:79" s="28" customFormat="1" ht="15.75" hidden="1" customHeight="1" x14ac:dyDescent="0.25">
      <c r="A130" s="79" t="s">
        <v>154</v>
      </c>
      <c r="B130" s="80"/>
      <c r="C130" s="80"/>
      <c r="D130" s="191" t="s">
        <v>57</v>
      </c>
      <c r="E130" s="191"/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1" t="s">
        <v>70</v>
      </c>
      <c r="R130" s="191"/>
      <c r="S130" s="191"/>
      <c r="T130" s="191"/>
      <c r="U130" s="191"/>
      <c r="V130" s="191" t="s">
        <v>71</v>
      </c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63" t="s">
        <v>107</v>
      </c>
      <c r="AG130" s="163"/>
      <c r="AH130" s="163"/>
      <c r="AI130" s="163"/>
      <c r="AJ130" s="163"/>
      <c r="AK130" s="189" t="s">
        <v>108</v>
      </c>
      <c r="AL130" s="189"/>
      <c r="AM130" s="189"/>
      <c r="AN130" s="189"/>
      <c r="AO130" s="189"/>
      <c r="AP130" s="188" t="s">
        <v>178</v>
      </c>
      <c r="AQ130" s="188"/>
      <c r="AR130" s="188"/>
      <c r="AS130" s="188"/>
      <c r="AT130" s="188"/>
      <c r="AU130" s="163" t="s">
        <v>109</v>
      </c>
      <c r="AV130" s="163"/>
      <c r="AW130" s="163"/>
      <c r="AX130" s="163"/>
      <c r="AY130" s="163"/>
      <c r="AZ130" s="189" t="s">
        <v>110</v>
      </c>
      <c r="BA130" s="189"/>
      <c r="BB130" s="189"/>
      <c r="BC130" s="189"/>
      <c r="BD130" s="189"/>
      <c r="BE130" s="188" t="s">
        <v>178</v>
      </c>
      <c r="BF130" s="188"/>
      <c r="BG130" s="188"/>
      <c r="BH130" s="188"/>
      <c r="BI130" s="188"/>
      <c r="CA130" s="28" t="s">
        <v>39</v>
      </c>
    </row>
    <row r="131" spans="1:79" s="29" customFormat="1" ht="14" x14ac:dyDescent="0.25">
      <c r="A131" s="96">
        <v>0</v>
      </c>
      <c r="B131" s="97"/>
      <c r="C131" s="97"/>
      <c r="D131" s="133" t="s">
        <v>177</v>
      </c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CA131" s="29" t="s">
        <v>40</v>
      </c>
    </row>
    <row r="132" spans="1:79" s="28" customFormat="1" ht="49" customHeight="1" x14ac:dyDescent="0.25">
      <c r="A132" s="39">
        <v>1</v>
      </c>
      <c r="B132" s="40"/>
      <c r="C132" s="40"/>
      <c r="D132" s="42" t="s">
        <v>223</v>
      </c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4"/>
      <c r="Q132" s="91" t="s">
        <v>179</v>
      </c>
      <c r="R132" s="91"/>
      <c r="S132" s="91"/>
      <c r="T132" s="91"/>
      <c r="U132" s="91"/>
      <c r="V132" s="45" t="s">
        <v>200</v>
      </c>
      <c r="W132" s="46"/>
      <c r="X132" s="46"/>
      <c r="Y132" s="46"/>
      <c r="Z132" s="46"/>
      <c r="AA132" s="46"/>
      <c r="AB132" s="46"/>
      <c r="AC132" s="46"/>
      <c r="AD132" s="46"/>
      <c r="AE132" s="47"/>
      <c r="AF132" s="143">
        <f>BJ112*70%</f>
        <v>52.217199999999998</v>
      </c>
      <c r="AG132" s="143"/>
      <c r="AH132" s="143"/>
      <c r="AI132" s="143"/>
      <c r="AJ132" s="143"/>
      <c r="AK132" s="142">
        <v>0</v>
      </c>
      <c r="AL132" s="142"/>
      <c r="AM132" s="142"/>
      <c r="AN132" s="142"/>
      <c r="AO132" s="142"/>
      <c r="AP132" s="143">
        <f>AF132</f>
        <v>52.217199999999998</v>
      </c>
      <c r="AQ132" s="143"/>
      <c r="AR132" s="143"/>
      <c r="AS132" s="143"/>
      <c r="AT132" s="143"/>
      <c r="AU132" s="143">
        <f>AP132*80%</f>
        <v>41.773760000000003</v>
      </c>
      <c r="AV132" s="143"/>
      <c r="AW132" s="143"/>
      <c r="AX132" s="143"/>
      <c r="AY132" s="143"/>
      <c r="AZ132" s="142">
        <v>0</v>
      </c>
      <c r="BA132" s="142"/>
      <c r="BB132" s="142"/>
      <c r="BC132" s="142"/>
      <c r="BD132" s="142"/>
      <c r="BE132" s="143">
        <f>AU132</f>
        <v>41.773760000000003</v>
      </c>
      <c r="BF132" s="143"/>
      <c r="BG132" s="143"/>
      <c r="BH132" s="143"/>
      <c r="BI132" s="143"/>
    </row>
    <row r="133" spans="1:79" s="28" customFormat="1" ht="28" customHeight="1" x14ac:dyDescent="0.25">
      <c r="A133" s="39">
        <v>2</v>
      </c>
      <c r="B133" s="40"/>
      <c r="C133" s="40"/>
      <c r="D133" s="42" t="s">
        <v>202</v>
      </c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4"/>
      <c r="Q133" s="91" t="s">
        <v>179</v>
      </c>
      <c r="R133" s="91"/>
      <c r="S133" s="91"/>
      <c r="T133" s="91"/>
      <c r="U133" s="91"/>
      <c r="V133" s="45" t="s">
        <v>200</v>
      </c>
      <c r="W133" s="46"/>
      <c r="X133" s="46"/>
      <c r="Y133" s="46"/>
      <c r="Z133" s="46"/>
      <c r="AA133" s="46"/>
      <c r="AB133" s="46"/>
      <c r="AC133" s="46"/>
      <c r="AD133" s="46"/>
      <c r="AE133" s="47"/>
      <c r="AF133" s="143">
        <f>BJ113*70%</f>
        <v>104.4344</v>
      </c>
      <c r="AG133" s="143"/>
      <c r="AH133" s="143"/>
      <c r="AI133" s="143"/>
      <c r="AJ133" s="143"/>
      <c r="AK133" s="142">
        <v>0</v>
      </c>
      <c r="AL133" s="142"/>
      <c r="AM133" s="142"/>
      <c r="AN133" s="142"/>
      <c r="AO133" s="142"/>
      <c r="AP133" s="143">
        <f>AF133</f>
        <v>104.4344</v>
      </c>
      <c r="AQ133" s="143"/>
      <c r="AR133" s="143"/>
      <c r="AS133" s="143"/>
      <c r="AT133" s="143"/>
      <c r="AU133" s="143">
        <f>AP133*80%</f>
        <v>83.547520000000006</v>
      </c>
      <c r="AV133" s="143"/>
      <c r="AW133" s="143"/>
      <c r="AX133" s="143"/>
      <c r="AY133" s="143"/>
      <c r="AZ133" s="142">
        <v>0</v>
      </c>
      <c r="BA133" s="142"/>
      <c r="BB133" s="142"/>
      <c r="BC133" s="142"/>
      <c r="BD133" s="142"/>
      <c r="BE133" s="143">
        <f>AU133</f>
        <v>83.547520000000006</v>
      </c>
      <c r="BF133" s="143"/>
      <c r="BG133" s="143"/>
      <c r="BH133" s="143"/>
      <c r="BI133" s="143"/>
    </row>
    <row r="134" spans="1:79" s="29" customFormat="1" ht="13" x14ac:dyDescent="0.25">
      <c r="A134" s="93">
        <v>0</v>
      </c>
      <c r="B134" s="94"/>
      <c r="C134" s="94"/>
      <c r="D134" s="145" t="s">
        <v>180</v>
      </c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7"/>
      <c r="Q134" s="148"/>
      <c r="R134" s="148"/>
      <c r="S134" s="148"/>
      <c r="T134" s="148"/>
      <c r="U134" s="148"/>
      <c r="V134" s="149"/>
      <c r="W134" s="150"/>
      <c r="X134" s="150"/>
      <c r="Y134" s="150"/>
      <c r="Z134" s="150"/>
      <c r="AA134" s="150"/>
      <c r="AB134" s="150"/>
      <c r="AC134" s="150"/>
      <c r="AD134" s="150"/>
      <c r="AE134" s="151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</row>
    <row r="135" spans="1:79" s="28" customFormat="1" ht="56" customHeight="1" x14ac:dyDescent="0.25">
      <c r="A135" s="39">
        <v>3</v>
      </c>
      <c r="B135" s="40"/>
      <c r="C135" s="40"/>
      <c r="D135" s="42" t="s">
        <v>224</v>
      </c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4"/>
      <c r="Q135" s="91" t="s">
        <v>179</v>
      </c>
      <c r="R135" s="91"/>
      <c r="S135" s="91"/>
      <c r="T135" s="91"/>
      <c r="U135" s="91"/>
      <c r="V135" s="45" t="s">
        <v>182</v>
      </c>
      <c r="W135" s="46"/>
      <c r="X135" s="46"/>
      <c r="Y135" s="46"/>
      <c r="Z135" s="46"/>
      <c r="AA135" s="46"/>
      <c r="AB135" s="46"/>
      <c r="AC135" s="46"/>
      <c r="AD135" s="46"/>
      <c r="AE135" s="47"/>
      <c r="AF135" s="82">
        <f>U100/AF138</f>
        <v>11838.124</v>
      </c>
      <c r="AG135" s="82"/>
      <c r="AH135" s="82"/>
      <c r="AI135" s="82"/>
      <c r="AJ135" s="82"/>
      <c r="AK135" s="142">
        <v>0</v>
      </c>
      <c r="AL135" s="142"/>
      <c r="AM135" s="142"/>
      <c r="AN135" s="142"/>
      <c r="AO135" s="142"/>
      <c r="AP135" s="82">
        <f>AF135</f>
        <v>11838.124</v>
      </c>
      <c r="AQ135" s="82"/>
      <c r="AR135" s="82"/>
      <c r="AS135" s="82"/>
      <c r="AT135" s="82"/>
      <c r="AU135" s="82">
        <f>AO100/AU138</f>
        <v>10026.848</v>
      </c>
      <c r="AV135" s="82"/>
      <c r="AW135" s="82"/>
      <c r="AX135" s="82"/>
      <c r="AY135" s="82"/>
      <c r="AZ135" s="142">
        <v>0</v>
      </c>
      <c r="BA135" s="142"/>
      <c r="BB135" s="142"/>
      <c r="BC135" s="142"/>
      <c r="BD135" s="142"/>
      <c r="BE135" s="82">
        <f>AU135</f>
        <v>10026.848</v>
      </c>
      <c r="BF135" s="82"/>
      <c r="BG135" s="82"/>
      <c r="BH135" s="82"/>
      <c r="BI135" s="82"/>
    </row>
    <row r="136" spans="1:79" s="28" customFormat="1" ht="35.5" customHeight="1" x14ac:dyDescent="0.25">
      <c r="A136" s="39">
        <v>4</v>
      </c>
      <c r="B136" s="40"/>
      <c r="C136" s="40"/>
      <c r="D136" s="42" t="s">
        <v>203</v>
      </c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4"/>
      <c r="Q136" s="91" t="s">
        <v>179</v>
      </c>
      <c r="R136" s="91"/>
      <c r="S136" s="91"/>
      <c r="T136" s="91"/>
      <c r="U136" s="91"/>
      <c r="V136" s="45" t="s">
        <v>182</v>
      </c>
      <c r="W136" s="46"/>
      <c r="X136" s="46"/>
      <c r="Y136" s="46"/>
      <c r="Z136" s="46"/>
      <c r="AA136" s="46"/>
      <c r="AB136" s="46"/>
      <c r="AC136" s="46"/>
      <c r="AD136" s="46"/>
      <c r="AE136" s="47"/>
      <c r="AF136" s="82">
        <f>U99/AF139</f>
        <v>3116.2925925925924</v>
      </c>
      <c r="AG136" s="82"/>
      <c r="AH136" s="82"/>
      <c r="AI136" s="82"/>
      <c r="AJ136" s="82"/>
      <c r="AK136" s="142">
        <v>0</v>
      </c>
      <c r="AL136" s="142"/>
      <c r="AM136" s="142"/>
      <c r="AN136" s="142"/>
      <c r="AO136" s="142"/>
      <c r="AP136" s="82">
        <f>AF136</f>
        <v>3116.2925925925924</v>
      </c>
      <c r="AQ136" s="82"/>
      <c r="AR136" s="82"/>
      <c r="AS136" s="82"/>
      <c r="AT136" s="82"/>
      <c r="AU136" s="82">
        <f>AO99/AU139</f>
        <v>3116.2925925925924</v>
      </c>
      <c r="AV136" s="82"/>
      <c r="AW136" s="82"/>
      <c r="AX136" s="82"/>
      <c r="AY136" s="82"/>
      <c r="AZ136" s="142">
        <v>0</v>
      </c>
      <c r="BA136" s="142"/>
      <c r="BB136" s="142"/>
      <c r="BC136" s="142"/>
      <c r="BD136" s="142"/>
      <c r="BE136" s="82">
        <f>AU136</f>
        <v>3116.2925925925924</v>
      </c>
      <c r="BF136" s="82"/>
      <c r="BG136" s="82"/>
      <c r="BH136" s="82"/>
      <c r="BI136" s="82"/>
    </row>
    <row r="137" spans="1:79" s="29" customFormat="1" ht="13" x14ac:dyDescent="0.25">
      <c r="A137" s="93">
        <v>0</v>
      </c>
      <c r="B137" s="94"/>
      <c r="C137" s="94"/>
      <c r="D137" s="145" t="s">
        <v>181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7"/>
      <c r="Q137" s="148"/>
      <c r="R137" s="148"/>
      <c r="S137" s="148"/>
      <c r="T137" s="148"/>
      <c r="U137" s="148"/>
      <c r="V137" s="149"/>
      <c r="W137" s="150"/>
      <c r="X137" s="150"/>
      <c r="Y137" s="150"/>
      <c r="Z137" s="150"/>
      <c r="AA137" s="150"/>
      <c r="AB137" s="150"/>
      <c r="AC137" s="150"/>
      <c r="AD137" s="150"/>
      <c r="AE137" s="151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</row>
    <row r="138" spans="1:79" s="28" customFormat="1" ht="59" customHeight="1" x14ac:dyDescent="0.25">
      <c r="A138" s="39">
        <v>5</v>
      </c>
      <c r="B138" s="40"/>
      <c r="C138" s="40"/>
      <c r="D138" s="42" t="s">
        <v>221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4"/>
      <c r="Q138" s="91" t="s">
        <v>214</v>
      </c>
      <c r="R138" s="91"/>
      <c r="S138" s="91"/>
      <c r="T138" s="91"/>
      <c r="U138" s="91"/>
      <c r="V138" s="45" t="s">
        <v>182</v>
      </c>
      <c r="W138" s="46"/>
      <c r="X138" s="46"/>
      <c r="Y138" s="46"/>
      <c r="Z138" s="46"/>
      <c r="AA138" s="46"/>
      <c r="AB138" s="46"/>
      <c r="AC138" s="46"/>
      <c r="AD138" s="46"/>
      <c r="AE138" s="47"/>
      <c r="AF138" s="142">
        <v>250</v>
      </c>
      <c r="AG138" s="142"/>
      <c r="AH138" s="142"/>
      <c r="AI138" s="142"/>
      <c r="AJ138" s="142"/>
      <c r="AK138" s="142">
        <v>0</v>
      </c>
      <c r="AL138" s="142"/>
      <c r="AM138" s="142"/>
      <c r="AN138" s="142"/>
      <c r="AO138" s="142"/>
      <c r="AP138" s="142">
        <f>AF138</f>
        <v>250</v>
      </c>
      <c r="AQ138" s="142"/>
      <c r="AR138" s="142"/>
      <c r="AS138" s="142"/>
      <c r="AT138" s="142"/>
      <c r="AU138" s="142">
        <v>250</v>
      </c>
      <c r="AV138" s="142"/>
      <c r="AW138" s="142"/>
      <c r="AX138" s="142"/>
      <c r="AY138" s="142"/>
      <c r="AZ138" s="142">
        <v>0</v>
      </c>
      <c r="BA138" s="142"/>
      <c r="BB138" s="142"/>
      <c r="BC138" s="142"/>
      <c r="BD138" s="142"/>
      <c r="BE138" s="142">
        <f>AU138</f>
        <v>250</v>
      </c>
      <c r="BF138" s="142"/>
      <c r="BG138" s="142"/>
      <c r="BH138" s="142"/>
      <c r="BI138" s="142"/>
    </row>
    <row r="139" spans="1:79" s="28" customFormat="1" ht="42" customHeight="1" x14ac:dyDescent="0.25">
      <c r="A139" s="39">
        <v>6</v>
      </c>
      <c r="B139" s="40"/>
      <c r="C139" s="40"/>
      <c r="D139" s="42" t="s">
        <v>204</v>
      </c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4"/>
      <c r="Q139" s="91" t="s">
        <v>214</v>
      </c>
      <c r="R139" s="91"/>
      <c r="S139" s="91"/>
      <c r="T139" s="91"/>
      <c r="U139" s="91"/>
      <c r="V139" s="45" t="s">
        <v>182</v>
      </c>
      <c r="W139" s="46"/>
      <c r="X139" s="46"/>
      <c r="Y139" s="46"/>
      <c r="Z139" s="46"/>
      <c r="AA139" s="46"/>
      <c r="AB139" s="46"/>
      <c r="AC139" s="46"/>
      <c r="AD139" s="46"/>
      <c r="AE139" s="47"/>
      <c r="AF139" s="142">
        <v>270</v>
      </c>
      <c r="AG139" s="142"/>
      <c r="AH139" s="142"/>
      <c r="AI139" s="142"/>
      <c r="AJ139" s="142"/>
      <c r="AK139" s="142">
        <v>0</v>
      </c>
      <c r="AL139" s="142"/>
      <c r="AM139" s="142"/>
      <c r="AN139" s="142"/>
      <c r="AO139" s="142"/>
      <c r="AP139" s="142">
        <f>AF139</f>
        <v>270</v>
      </c>
      <c r="AQ139" s="142"/>
      <c r="AR139" s="142"/>
      <c r="AS139" s="142"/>
      <c r="AT139" s="142"/>
      <c r="AU139" s="142">
        <f>AP139</f>
        <v>270</v>
      </c>
      <c r="AV139" s="142"/>
      <c r="AW139" s="142"/>
      <c r="AX139" s="142"/>
      <c r="AY139" s="142"/>
      <c r="AZ139" s="142">
        <v>0</v>
      </c>
      <c r="BA139" s="142"/>
      <c r="BB139" s="142"/>
      <c r="BC139" s="142"/>
      <c r="BD139" s="142"/>
      <c r="BE139" s="142">
        <f>AU139</f>
        <v>270</v>
      </c>
      <c r="BF139" s="142"/>
      <c r="BG139" s="142"/>
      <c r="BH139" s="142"/>
      <c r="BI139" s="142"/>
    </row>
    <row r="140" spans="1:79" s="29" customFormat="1" ht="13" x14ac:dyDescent="0.25">
      <c r="A140" s="93">
        <v>0</v>
      </c>
      <c r="B140" s="94"/>
      <c r="C140" s="94"/>
      <c r="D140" s="145" t="s">
        <v>183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7"/>
      <c r="Q140" s="148"/>
      <c r="R140" s="148"/>
      <c r="S140" s="148"/>
      <c r="T140" s="148"/>
      <c r="U140" s="148"/>
      <c r="V140" s="149"/>
      <c r="W140" s="150"/>
      <c r="X140" s="150"/>
      <c r="Y140" s="150"/>
      <c r="Z140" s="150"/>
      <c r="AA140" s="150"/>
      <c r="AB140" s="150"/>
      <c r="AC140" s="150"/>
      <c r="AD140" s="150"/>
      <c r="AE140" s="151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</row>
    <row r="141" spans="1:79" s="28" customFormat="1" ht="68.5" customHeight="1" x14ac:dyDescent="0.25">
      <c r="A141" s="39">
        <v>7</v>
      </c>
      <c r="B141" s="40"/>
      <c r="C141" s="40"/>
      <c r="D141" s="42" t="s">
        <v>222</v>
      </c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4"/>
      <c r="Q141" s="91" t="s">
        <v>184</v>
      </c>
      <c r="R141" s="91"/>
      <c r="S141" s="91"/>
      <c r="T141" s="91"/>
      <c r="U141" s="91"/>
      <c r="V141" s="45" t="s">
        <v>205</v>
      </c>
      <c r="W141" s="46"/>
      <c r="X141" s="46"/>
      <c r="Y141" s="46"/>
      <c r="Z141" s="46"/>
      <c r="AA141" s="46"/>
      <c r="AB141" s="46"/>
      <c r="AC141" s="46"/>
      <c r="AD141" s="46"/>
      <c r="AE141" s="47"/>
      <c r="AF141" s="143">
        <f>AF132/BJ112%</f>
        <v>69.999999999999986</v>
      </c>
      <c r="AG141" s="143"/>
      <c r="AH141" s="143"/>
      <c r="AI141" s="143"/>
      <c r="AJ141" s="143"/>
      <c r="AK141" s="142">
        <v>0</v>
      </c>
      <c r="AL141" s="142"/>
      <c r="AM141" s="142"/>
      <c r="AN141" s="142"/>
      <c r="AO141" s="142"/>
      <c r="AP141" s="82">
        <f>AF141</f>
        <v>69.999999999999986</v>
      </c>
      <c r="AQ141" s="82"/>
      <c r="AR141" s="82"/>
      <c r="AS141" s="82"/>
      <c r="AT141" s="82"/>
      <c r="AU141" s="142">
        <f>AU132/AP132%</f>
        <v>80.000000000000014</v>
      </c>
      <c r="AV141" s="142"/>
      <c r="AW141" s="142"/>
      <c r="AX141" s="142"/>
      <c r="AY141" s="142"/>
      <c r="AZ141" s="142">
        <v>0</v>
      </c>
      <c r="BA141" s="142"/>
      <c r="BB141" s="142"/>
      <c r="BC141" s="142"/>
      <c r="BD141" s="142"/>
      <c r="BE141" s="142">
        <f>AU141</f>
        <v>80.000000000000014</v>
      </c>
      <c r="BF141" s="142"/>
      <c r="BG141" s="142"/>
      <c r="BH141" s="142"/>
      <c r="BI141" s="142"/>
    </row>
    <row r="142" spans="1:79" s="28" customFormat="1" ht="56" customHeight="1" x14ac:dyDescent="0.25">
      <c r="A142" s="39">
        <v>8</v>
      </c>
      <c r="B142" s="40"/>
      <c r="C142" s="40"/>
      <c r="D142" s="42" t="s">
        <v>206</v>
      </c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4"/>
      <c r="Q142" s="91" t="s">
        <v>184</v>
      </c>
      <c r="R142" s="91"/>
      <c r="S142" s="91"/>
      <c r="T142" s="91"/>
      <c r="U142" s="91"/>
      <c r="V142" s="45" t="s">
        <v>182</v>
      </c>
      <c r="W142" s="46"/>
      <c r="X142" s="46"/>
      <c r="Y142" s="46"/>
      <c r="Z142" s="46"/>
      <c r="AA142" s="46"/>
      <c r="AB142" s="46"/>
      <c r="AC142" s="46"/>
      <c r="AD142" s="46"/>
      <c r="AE142" s="47"/>
      <c r="AF142" s="143">
        <f>AF133/BJ113%</f>
        <v>69.999999999999986</v>
      </c>
      <c r="AG142" s="143"/>
      <c r="AH142" s="143"/>
      <c r="AI142" s="143"/>
      <c r="AJ142" s="143"/>
      <c r="AK142" s="142">
        <v>0</v>
      </c>
      <c r="AL142" s="142"/>
      <c r="AM142" s="142"/>
      <c r="AN142" s="142"/>
      <c r="AO142" s="142"/>
      <c r="AP142" s="82">
        <f>AF142</f>
        <v>69.999999999999986</v>
      </c>
      <c r="AQ142" s="82"/>
      <c r="AR142" s="82"/>
      <c r="AS142" s="82"/>
      <c r="AT142" s="82"/>
      <c r="AU142" s="142">
        <f>AU133/AP133%</f>
        <v>80.000000000000014</v>
      </c>
      <c r="AV142" s="142"/>
      <c r="AW142" s="142"/>
      <c r="AX142" s="142"/>
      <c r="AY142" s="142"/>
      <c r="AZ142" s="142">
        <v>0</v>
      </c>
      <c r="BA142" s="142"/>
      <c r="BB142" s="142"/>
      <c r="BC142" s="142"/>
      <c r="BD142" s="142"/>
      <c r="BE142" s="142">
        <f>AU142</f>
        <v>80.000000000000014</v>
      </c>
      <c r="BF142" s="142"/>
      <c r="BG142" s="142"/>
      <c r="BH142" s="142"/>
      <c r="BI142" s="142"/>
    </row>
    <row r="144" spans="1:79" ht="14.25" customHeight="1" x14ac:dyDescent="0.25">
      <c r="A144" s="56" t="s">
        <v>124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</row>
    <row r="145" spans="1:79" ht="15" customHeight="1" x14ac:dyDescent="0.25">
      <c r="A145" s="86" t="s">
        <v>194</v>
      </c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</row>
    <row r="146" spans="1:79" s="26" customFormat="1" ht="13" customHeight="1" x14ac:dyDescent="0.25">
      <c r="A146" s="108" t="s">
        <v>19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10"/>
      <c r="U146" s="91" t="s">
        <v>227</v>
      </c>
      <c r="V146" s="91"/>
      <c r="W146" s="91"/>
      <c r="X146" s="91"/>
      <c r="Y146" s="91"/>
      <c r="Z146" s="91"/>
      <c r="AA146" s="91"/>
      <c r="AB146" s="91"/>
      <c r="AC146" s="91"/>
      <c r="AD146" s="91"/>
      <c r="AE146" s="91" t="s">
        <v>228</v>
      </c>
      <c r="AF146" s="91"/>
      <c r="AG146" s="91"/>
      <c r="AH146" s="91"/>
      <c r="AI146" s="91"/>
      <c r="AJ146" s="91"/>
      <c r="AK146" s="91"/>
      <c r="AL146" s="91"/>
      <c r="AM146" s="91"/>
      <c r="AN146" s="91"/>
      <c r="AO146" s="91" t="s">
        <v>229</v>
      </c>
      <c r="AP146" s="91"/>
      <c r="AQ146" s="91"/>
      <c r="AR146" s="91"/>
      <c r="AS146" s="91"/>
      <c r="AT146" s="91"/>
      <c r="AU146" s="91"/>
      <c r="AV146" s="91"/>
      <c r="AW146" s="91"/>
      <c r="AX146" s="91"/>
      <c r="AY146" s="91" t="s">
        <v>198</v>
      </c>
      <c r="AZ146" s="91"/>
      <c r="BA146" s="91"/>
      <c r="BB146" s="91"/>
      <c r="BC146" s="91"/>
      <c r="BD146" s="91"/>
      <c r="BE146" s="91"/>
      <c r="BF146" s="91"/>
      <c r="BG146" s="91"/>
      <c r="BH146" s="91"/>
      <c r="BI146" s="91" t="s">
        <v>231</v>
      </c>
      <c r="BJ146" s="91"/>
      <c r="BK146" s="91"/>
      <c r="BL146" s="91"/>
      <c r="BM146" s="91"/>
      <c r="BN146" s="91"/>
      <c r="BO146" s="91"/>
      <c r="BP146" s="91"/>
      <c r="BQ146" s="91"/>
      <c r="BR146" s="91"/>
    </row>
    <row r="147" spans="1:79" s="26" customFormat="1" ht="30" customHeight="1" x14ac:dyDescent="0.25">
      <c r="A147" s="111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3"/>
      <c r="U147" s="91" t="s">
        <v>4</v>
      </c>
      <c r="V147" s="91"/>
      <c r="W147" s="91"/>
      <c r="X147" s="91"/>
      <c r="Y147" s="91"/>
      <c r="Z147" s="91" t="s">
        <v>3</v>
      </c>
      <c r="AA147" s="91"/>
      <c r="AB147" s="91"/>
      <c r="AC147" s="91"/>
      <c r="AD147" s="91"/>
      <c r="AE147" s="91" t="s">
        <v>4</v>
      </c>
      <c r="AF147" s="91"/>
      <c r="AG147" s="91"/>
      <c r="AH147" s="91"/>
      <c r="AI147" s="91"/>
      <c r="AJ147" s="91" t="s">
        <v>3</v>
      </c>
      <c r="AK147" s="91"/>
      <c r="AL147" s="91"/>
      <c r="AM147" s="91"/>
      <c r="AN147" s="91"/>
      <c r="AO147" s="91" t="s">
        <v>4</v>
      </c>
      <c r="AP147" s="91"/>
      <c r="AQ147" s="91"/>
      <c r="AR147" s="91"/>
      <c r="AS147" s="91"/>
      <c r="AT147" s="91" t="s">
        <v>3</v>
      </c>
      <c r="AU147" s="91"/>
      <c r="AV147" s="91"/>
      <c r="AW147" s="91"/>
      <c r="AX147" s="91"/>
      <c r="AY147" s="91" t="s">
        <v>4</v>
      </c>
      <c r="AZ147" s="91"/>
      <c r="BA147" s="91"/>
      <c r="BB147" s="91"/>
      <c r="BC147" s="91"/>
      <c r="BD147" s="91" t="s">
        <v>3</v>
      </c>
      <c r="BE147" s="91"/>
      <c r="BF147" s="91"/>
      <c r="BG147" s="91"/>
      <c r="BH147" s="91"/>
      <c r="BI147" s="91" t="s">
        <v>4</v>
      </c>
      <c r="BJ147" s="91"/>
      <c r="BK147" s="91"/>
      <c r="BL147" s="91"/>
      <c r="BM147" s="91"/>
      <c r="BN147" s="91" t="s">
        <v>3</v>
      </c>
      <c r="BO147" s="91"/>
      <c r="BP147" s="91"/>
      <c r="BQ147" s="91"/>
      <c r="BR147" s="91"/>
    </row>
    <row r="148" spans="1:79" s="26" customFormat="1" ht="15" customHeight="1" x14ac:dyDescent="0.25">
      <c r="A148" s="64">
        <v>1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6"/>
      <c r="U148" s="91">
        <v>2</v>
      </c>
      <c r="V148" s="91"/>
      <c r="W148" s="91"/>
      <c r="X148" s="91"/>
      <c r="Y148" s="91"/>
      <c r="Z148" s="91">
        <v>3</v>
      </c>
      <c r="AA148" s="91"/>
      <c r="AB148" s="91"/>
      <c r="AC148" s="91"/>
      <c r="AD148" s="91"/>
      <c r="AE148" s="91">
        <v>4</v>
      </c>
      <c r="AF148" s="91"/>
      <c r="AG148" s="91"/>
      <c r="AH148" s="91"/>
      <c r="AI148" s="91"/>
      <c r="AJ148" s="91">
        <v>5</v>
      </c>
      <c r="AK148" s="91"/>
      <c r="AL148" s="91"/>
      <c r="AM148" s="91"/>
      <c r="AN148" s="91"/>
      <c r="AO148" s="91">
        <v>6</v>
      </c>
      <c r="AP148" s="91"/>
      <c r="AQ148" s="91"/>
      <c r="AR148" s="91"/>
      <c r="AS148" s="91"/>
      <c r="AT148" s="91">
        <v>7</v>
      </c>
      <c r="AU148" s="91"/>
      <c r="AV148" s="91"/>
      <c r="AW148" s="91"/>
      <c r="AX148" s="91"/>
      <c r="AY148" s="91">
        <v>8</v>
      </c>
      <c r="AZ148" s="91"/>
      <c r="BA148" s="91"/>
      <c r="BB148" s="91"/>
      <c r="BC148" s="91"/>
      <c r="BD148" s="91">
        <v>9</v>
      </c>
      <c r="BE148" s="91"/>
      <c r="BF148" s="91"/>
      <c r="BG148" s="91"/>
      <c r="BH148" s="91"/>
      <c r="BI148" s="91">
        <v>10</v>
      </c>
      <c r="BJ148" s="91"/>
      <c r="BK148" s="91"/>
      <c r="BL148" s="91"/>
      <c r="BM148" s="91"/>
      <c r="BN148" s="91">
        <v>11</v>
      </c>
      <c r="BO148" s="91"/>
      <c r="BP148" s="91"/>
      <c r="BQ148" s="91"/>
      <c r="BR148" s="91"/>
    </row>
    <row r="149" spans="1:79" s="26" customFormat="1" ht="15.75" hidden="1" customHeight="1" x14ac:dyDescent="0.25">
      <c r="A149" s="64" t="s">
        <v>57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6"/>
      <c r="U149" s="91" t="s">
        <v>65</v>
      </c>
      <c r="V149" s="91"/>
      <c r="W149" s="91"/>
      <c r="X149" s="91"/>
      <c r="Y149" s="91"/>
      <c r="Z149" s="153" t="s">
        <v>66</v>
      </c>
      <c r="AA149" s="153"/>
      <c r="AB149" s="153"/>
      <c r="AC149" s="153"/>
      <c r="AD149" s="153"/>
      <c r="AE149" s="91" t="s">
        <v>67</v>
      </c>
      <c r="AF149" s="91"/>
      <c r="AG149" s="91"/>
      <c r="AH149" s="91"/>
      <c r="AI149" s="91"/>
      <c r="AJ149" s="153" t="s">
        <v>68</v>
      </c>
      <c r="AK149" s="153"/>
      <c r="AL149" s="153"/>
      <c r="AM149" s="153"/>
      <c r="AN149" s="153"/>
      <c r="AO149" s="91" t="s">
        <v>58</v>
      </c>
      <c r="AP149" s="91"/>
      <c r="AQ149" s="91"/>
      <c r="AR149" s="91"/>
      <c r="AS149" s="91"/>
      <c r="AT149" s="153" t="s">
        <v>59</v>
      </c>
      <c r="AU149" s="153"/>
      <c r="AV149" s="153"/>
      <c r="AW149" s="153"/>
      <c r="AX149" s="153"/>
      <c r="AY149" s="91" t="s">
        <v>60</v>
      </c>
      <c r="AZ149" s="91"/>
      <c r="BA149" s="91"/>
      <c r="BB149" s="91"/>
      <c r="BC149" s="91"/>
      <c r="BD149" s="153" t="s">
        <v>61</v>
      </c>
      <c r="BE149" s="153"/>
      <c r="BF149" s="153"/>
      <c r="BG149" s="153"/>
      <c r="BH149" s="153"/>
      <c r="BI149" s="91" t="s">
        <v>62</v>
      </c>
      <c r="BJ149" s="91"/>
      <c r="BK149" s="91"/>
      <c r="BL149" s="91"/>
      <c r="BM149" s="91"/>
      <c r="BN149" s="153" t="s">
        <v>63</v>
      </c>
      <c r="BO149" s="153"/>
      <c r="BP149" s="153"/>
      <c r="BQ149" s="153"/>
      <c r="BR149" s="153"/>
      <c r="CA149" s="26" t="s">
        <v>41</v>
      </c>
    </row>
    <row r="150" spans="1:79" s="32" customFormat="1" ht="12.75" customHeight="1" x14ac:dyDescent="0.25">
      <c r="A150" s="114" t="s">
        <v>147</v>
      </c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54">
        <v>0</v>
      </c>
      <c r="V150" s="154"/>
      <c r="W150" s="154"/>
      <c r="X150" s="154"/>
      <c r="Y150" s="154"/>
      <c r="Z150" s="154">
        <v>0</v>
      </c>
      <c r="AA150" s="154"/>
      <c r="AB150" s="154"/>
      <c r="AC150" s="154"/>
      <c r="AD150" s="154"/>
      <c r="AE150" s="154">
        <v>0</v>
      </c>
      <c r="AF150" s="154"/>
      <c r="AG150" s="154"/>
      <c r="AH150" s="154"/>
      <c r="AI150" s="154"/>
      <c r="AJ150" s="154">
        <v>0</v>
      </c>
      <c r="AK150" s="154"/>
      <c r="AL150" s="154"/>
      <c r="AM150" s="154"/>
      <c r="AN150" s="154"/>
      <c r="AO150" s="154">
        <v>0</v>
      </c>
      <c r="AP150" s="154"/>
      <c r="AQ150" s="154"/>
      <c r="AR150" s="154"/>
      <c r="AS150" s="154"/>
      <c r="AT150" s="154">
        <v>0</v>
      </c>
      <c r="AU150" s="154"/>
      <c r="AV150" s="154"/>
      <c r="AW150" s="154"/>
      <c r="AX150" s="154"/>
      <c r="AY150" s="154">
        <v>0</v>
      </c>
      <c r="AZ150" s="154"/>
      <c r="BA150" s="154"/>
      <c r="BB150" s="154"/>
      <c r="BC150" s="154"/>
      <c r="BD150" s="154">
        <v>0</v>
      </c>
      <c r="BE150" s="154"/>
      <c r="BF150" s="154"/>
      <c r="BG150" s="154"/>
      <c r="BH150" s="154"/>
      <c r="BI150" s="154">
        <v>0</v>
      </c>
      <c r="BJ150" s="154"/>
      <c r="BK150" s="154"/>
      <c r="BL150" s="154"/>
      <c r="BM150" s="154"/>
      <c r="BN150" s="154">
        <v>0</v>
      </c>
      <c r="BO150" s="154"/>
      <c r="BP150" s="154"/>
      <c r="BQ150" s="154"/>
      <c r="BR150" s="154"/>
      <c r="CA150" s="32" t="s">
        <v>42</v>
      </c>
    </row>
    <row r="151" spans="1:79" s="34" customFormat="1" ht="26" customHeight="1" x14ac:dyDescent="0.25">
      <c r="A151" s="158" t="s">
        <v>185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60"/>
      <c r="U151" s="154" t="s">
        <v>173</v>
      </c>
      <c r="V151" s="154"/>
      <c r="W151" s="154"/>
      <c r="X151" s="154"/>
      <c r="Y151" s="154"/>
      <c r="Z151" s="154">
        <v>0</v>
      </c>
      <c r="AA151" s="154"/>
      <c r="AB151" s="154"/>
      <c r="AC151" s="154"/>
      <c r="AD151" s="154"/>
      <c r="AE151" s="154" t="s">
        <v>173</v>
      </c>
      <c r="AF151" s="154"/>
      <c r="AG151" s="154"/>
      <c r="AH151" s="154"/>
      <c r="AI151" s="154"/>
      <c r="AJ151" s="154">
        <v>0</v>
      </c>
      <c r="AK151" s="154"/>
      <c r="AL151" s="154"/>
      <c r="AM151" s="154"/>
      <c r="AN151" s="154"/>
      <c r="AO151" s="154" t="s">
        <v>173</v>
      </c>
      <c r="AP151" s="154"/>
      <c r="AQ151" s="154"/>
      <c r="AR151" s="154"/>
      <c r="AS151" s="154"/>
      <c r="AT151" s="154">
        <v>0</v>
      </c>
      <c r="AU151" s="154"/>
      <c r="AV151" s="154"/>
      <c r="AW151" s="154"/>
      <c r="AX151" s="154"/>
      <c r="AY151" s="154" t="s">
        <v>173</v>
      </c>
      <c r="AZ151" s="154"/>
      <c r="BA151" s="154"/>
      <c r="BB151" s="154"/>
      <c r="BC151" s="154"/>
      <c r="BD151" s="154">
        <v>0</v>
      </c>
      <c r="BE151" s="154"/>
      <c r="BF151" s="154"/>
      <c r="BG151" s="154"/>
      <c r="BH151" s="154"/>
      <c r="BI151" s="154" t="s">
        <v>173</v>
      </c>
      <c r="BJ151" s="154"/>
      <c r="BK151" s="154"/>
      <c r="BL151" s="154"/>
      <c r="BM151" s="154"/>
      <c r="BN151" s="154">
        <v>0</v>
      </c>
      <c r="BO151" s="154"/>
      <c r="BP151" s="154"/>
      <c r="BQ151" s="154"/>
      <c r="BR151" s="154"/>
    </row>
    <row r="153" spans="1:79" hidden="1" x14ac:dyDescent="0.25"/>
    <row r="154" spans="1:79" ht="14.25" customHeight="1" x14ac:dyDescent="0.25">
      <c r="A154" s="56" t="s">
        <v>125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</row>
    <row r="155" spans="1:79" s="26" customFormat="1" ht="15" customHeight="1" x14ac:dyDescent="0.25">
      <c r="A155" s="108" t="s">
        <v>6</v>
      </c>
      <c r="B155" s="109"/>
      <c r="C155" s="109"/>
      <c r="D155" s="108" t="s">
        <v>10</v>
      </c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10"/>
      <c r="W155" s="91" t="s">
        <v>227</v>
      </c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 t="s">
        <v>240</v>
      </c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 t="s">
        <v>197</v>
      </c>
      <c r="AV155" s="91"/>
      <c r="AW155" s="91"/>
      <c r="AX155" s="91"/>
      <c r="AY155" s="91"/>
      <c r="AZ155" s="91"/>
      <c r="BA155" s="91" t="s">
        <v>241</v>
      </c>
      <c r="BB155" s="91"/>
      <c r="BC155" s="91"/>
      <c r="BD155" s="91"/>
      <c r="BE155" s="91"/>
      <c r="BF155" s="91"/>
      <c r="BG155" s="91" t="s">
        <v>242</v>
      </c>
      <c r="BH155" s="91"/>
      <c r="BI155" s="91"/>
      <c r="BJ155" s="91"/>
      <c r="BK155" s="91"/>
      <c r="BL155" s="91"/>
    </row>
    <row r="156" spans="1:79" s="26" customFormat="1" ht="15" customHeight="1" x14ac:dyDescent="0.25">
      <c r="A156" s="155"/>
      <c r="B156" s="156"/>
      <c r="C156" s="156"/>
      <c r="D156" s="155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7"/>
      <c r="W156" s="91" t="s">
        <v>4</v>
      </c>
      <c r="X156" s="91"/>
      <c r="Y156" s="91"/>
      <c r="Z156" s="91"/>
      <c r="AA156" s="91"/>
      <c r="AB156" s="91"/>
      <c r="AC156" s="91" t="s">
        <v>3</v>
      </c>
      <c r="AD156" s="91"/>
      <c r="AE156" s="91"/>
      <c r="AF156" s="91"/>
      <c r="AG156" s="91"/>
      <c r="AH156" s="91"/>
      <c r="AI156" s="91" t="s">
        <v>4</v>
      </c>
      <c r="AJ156" s="91"/>
      <c r="AK156" s="91"/>
      <c r="AL156" s="91"/>
      <c r="AM156" s="91"/>
      <c r="AN156" s="91"/>
      <c r="AO156" s="91" t="s">
        <v>3</v>
      </c>
      <c r="AP156" s="91"/>
      <c r="AQ156" s="91"/>
      <c r="AR156" s="91"/>
      <c r="AS156" s="91"/>
      <c r="AT156" s="91"/>
      <c r="AU156" s="91" t="s">
        <v>4</v>
      </c>
      <c r="AV156" s="91"/>
      <c r="AW156" s="91"/>
      <c r="AX156" s="91" t="s">
        <v>3</v>
      </c>
      <c r="AY156" s="91"/>
      <c r="AZ156" s="91"/>
      <c r="BA156" s="91" t="s">
        <v>4</v>
      </c>
      <c r="BB156" s="91"/>
      <c r="BC156" s="91"/>
      <c r="BD156" s="91" t="s">
        <v>3</v>
      </c>
      <c r="BE156" s="91"/>
      <c r="BF156" s="91"/>
      <c r="BG156" s="91" t="s">
        <v>4</v>
      </c>
      <c r="BH156" s="91"/>
      <c r="BI156" s="91"/>
      <c r="BJ156" s="91" t="s">
        <v>3</v>
      </c>
      <c r="BK156" s="91"/>
      <c r="BL156" s="91"/>
    </row>
    <row r="157" spans="1:79" s="26" customFormat="1" ht="57" customHeight="1" x14ac:dyDescent="0.25">
      <c r="A157" s="111"/>
      <c r="B157" s="112"/>
      <c r="C157" s="112"/>
      <c r="D157" s="11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3"/>
      <c r="W157" s="91" t="s">
        <v>12</v>
      </c>
      <c r="X157" s="91"/>
      <c r="Y157" s="91"/>
      <c r="Z157" s="91" t="s">
        <v>11</v>
      </c>
      <c r="AA157" s="91"/>
      <c r="AB157" s="91"/>
      <c r="AC157" s="91" t="s">
        <v>12</v>
      </c>
      <c r="AD157" s="91"/>
      <c r="AE157" s="91"/>
      <c r="AF157" s="91" t="s">
        <v>11</v>
      </c>
      <c r="AG157" s="91"/>
      <c r="AH157" s="91"/>
      <c r="AI157" s="91" t="s">
        <v>12</v>
      </c>
      <c r="AJ157" s="91"/>
      <c r="AK157" s="91"/>
      <c r="AL157" s="91" t="s">
        <v>11</v>
      </c>
      <c r="AM157" s="91"/>
      <c r="AN157" s="91"/>
      <c r="AO157" s="91" t="s">
        <v>12</v>
      </c>
      <c r="AP157" s="91"/>
      <c r="AQ157" s="91"/>
      <c r="AR157" s="91" t="s">
        <v>11</v>
      </c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</row>
    <row r="158" spans="1:79" s="26" customFormat="1" ht="15" customHeight="1" x14ac:dyDescent="0.25">
      <c r="A158" s="64">
        <v>1</v>
      </c>
      <c r="B158" s="65"/>
      <c r="C158" s="65"/>
      <c r="D158" s="64">
        <v>2</v>
      </c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6"/>
      <c r="W158" s="91">
        <v>3</v>
      </c>
      <c r="X158" s="91"/>
      <c r="Y158" s="91"/>
      <c r="Z158" s="91">
        <v>4</v>
      </c>
      <c r="AA158" s="91"/>
      <c r="AB158" s="91"/>
      <c r="AC158" s="91">
        <v>5</v>
      </c>
      <c r="AD158" s="91"/>
      <c r="AE158" s="91"/>
      <c r="AF158" s="91">
        <v>6</v>
      </c>
      <c r="AG158" s="91"/>
      <c r="AH158" s="91"/>
      <c r="AI158" s="91">
        <v>7</v>
      </c>
      <c r="AJ158" s="91"/>
      <c r="AK158" s="91"/>
      <c r="AL158" s="91">
        <v>8</v>
      </c>
      <c r="AM158" s="91"/>
      <c r="AN158" s="91"/>
      <c r="AO158" s="91">
        <v>9</v>
      </c>
      <c r="AP158" s="91"/>
      <c r="AQ158" s="91"/>
      <c r="AR158" s="91">
        <v>10</v>
      </c>
      <c r="AS158" s="91"/>
      <c r="AT158" s="91"/>
      <c r="AU158" s="91">
        <v>11</v>
      </c>
      <c r="AV158" s="91"/>
      <c r="AW158" s="91"/>
      <c r="AX158" s="91">
        <v>12</v>
      </c>
      <c r="AY158" s="91"/>
      <c r="AZ158" s="91"/>
      <c r="BA158" s="91">
        <v>13</v>
      </c>
      <c r="BB158" s="91"/>
      <c r="BC158" s="91"/>
      <c r="BD158" s="91">
        <v>14</v>
      </c>
      <c r="BE158" s="91"/>
      <c r="BF158" s="91"/>
      <c r="BG158" s="91">
        <v>15</v>
      </c>
      <c r="BH158" s="91"/>
      <c r="BI158" s="91"/>
      <c r="BJ158" s="91">
        <v>16</v>
      </c>
      <c r="BK158" s="91"/>
      <c r="BL158" s="91"/>
    </row>
    <row r="159" spans="1:79" s="23" customFormat="1" ht="12.75" hidden="1" customHeight="1" x14ac:dyDescent="0.3">
      <c r="A159" s="39" t="s">
        <v>69</v>
      </c>
      <c r="B159" s="40"/>
      <c r="C159" s="40"/>
      <c r="D159" s="39" t="s">
        <v>57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1"/>
      <c r="W159" s="90" t="s">
        <v>72</v>
      </c>
      <c r="X159" s="90"/>
      <c r="Y159" s="90"/>
      <c r="Z159" s="90" t="s">
        <v>73</v>
      </c>
      <c r="AA159" s="90"/>
      <c r="AB159" s="90"/>
      <c r="AC159" s="132" t="s">
        <v>74</v>
      </c>
      <c r="AD159" s="132"/>
      <c r="AE159" s="132"/>
      <c r="AF159" s="132" t="s">
        <v>75</v>
      </c>
      <c r="AG159" s="132"/>
      <c r="AH159" s="132"/>
      <c r="AI159" s="90" t="s">
        <v>76</v>
      </c>
      <c r="AJ159" s="90"/>
      <c r="AK159" s="90"/>
      <c r="AL159" s="90" t="s">
        <v>77</v>
      </c>
      <c r="AM159" s="90"/>
      <c r="AN159" s="90"/>
      <c r="AO159" s="132" t="s">
        <v>104</v>
      </c>
      <c r="AP159" s="132"/>
      <c r="AQ159" s="132"/>
      <c r="AR159" s="132" t="s">
        <v>78</v>
      </c>
      <c r="AS159" s="132"/>
      <c r="AT159" s="132"/>
      <c r="AU159" s="90" t="s">
        <v>105</v>
      </c>
      <c r="AV159" s="90"/>
      <c r="AW159" s="90"/>
      <c r="AX159" s="132" t="s">
        <v>106</v>
      </c>
      <c r="AY159" s="132"/>
      <c r="AZ159" s="132"/>
      <c r="BA159" s="90" t="s">
        <v>107</v>
      </c>
      <c r="BB159" s="90"/>
      <c r="BC159" s="90"/>
      <c r="BD159" s="132" t="s">
        <v>108</v>
      </c>
      <c r="BE159" s="132"/>
      <c r="BF159" s="132"/>
      <c r="BG159" s="90" t="s">
        <v>109</v>
      </c>
      <c r="BH159" s="90"/>
      <c r="BI159" s="90"/>
      <c r="BJ159" s="132" t="s">
        <v>110</v>
      </c>
      <c r="BK159" s="132"/>
      <c r="BL159" s="132"/>
      <c r="CA159" s="23" t="s">
        <v>103</v>
      </c>
    </row>
    <row r="160" spans="1:79" s="25" customFormat="1" ht="12.75" customHeight="1" x14ac:dyDescent="0.25">
      <c r="A160" s="93">
        <v>1</v>
      </c>
      <c r="B160" s="94"/>
      <c r="C160" s="94"/>
      <c r="D160" s="96" t="s">
        <v>186</v>
      </c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8"/>
      <c r="W160" s="142">
        <v>0</v>
      </c>
      <c r="X160" s="142"/>
      <c r="Y160" s="142"/>
      <c r="Z160" s="142">
        <v>0</v>
      </c>
      <c r="AA160" s="142"/>
      <c r="AB160" s="142"/>
      <c r="AC160" s="142">
        <v>0</v>
      </c>
      <c r="AD160" s="142"/>
      <c r="AE160" s="142"/>
      <c r="AF160" s="142">
        <v>0</v>
      </c>
      <c r="AG160" s="142"/>
      <c r="AH160" s="142"/>
      <c r="AI160" s="142">
        <v>0</v>
      </c>
      <c r="AJ160" s="142"/>
      <c r="AK160" s="142"/>
      <c r="AL160" s="142">
        <v>0</v>
      </c>
      <c r="AM160" s="142"/>
      <c r="AN160" s="142"/>
      <c r="AO160" s="142">
        <v>0</v>
      </c>
      <c r="AP160" s="142"/>
      <c r="AQ160" s="142"/>
      <c r="AR160" s="142">
        <v>0</v>
      </c>
      <c r="AS160" s="142"/>
      <c r="AT160" s="142"/>
      <c r="AU160" s="142">
        <v>0</v>
      </c>
      <c r="AV160" s="142"/>
      <c r="AW160" s="142"/>
      <c r="AX160" s="142">
        <v>0</v>
      </c>
      <c r="AY160" s="142"/>
      <c r="AZ160" s="142"/>
      <c r="BA160" s="142">
        <v>0</v>
      </c>
      <c r="BB160" s="142"/>
      <c r="BC160" s="142"/>
      <c r="BD160" s="142">
        <v>0</v>
      </c>
      <c r="BE160" s="142"/>
      <c r="BF160" s="142"/>
      <c r="BG160" s="142">
        <v>0</v>
      </c>
      <c r="BH160" s="142"/>
      <c r="BI160" s="142"/>
      <c r="BJ160" s="142">
        <v>0</v>
      </c>
      <c r="BK160" s="142"/>
      <c r="BL160" s="142"/>
      <c r="CA160" s="25" t="s">
        <v>43</v>
      </c>
    </row>
    <row r="161" spans="1:79" s="24" customFormat="1" ht="26" customHeight="1" x14ac:dyDescent="0.25">
      <c r="A161" s="39">
        <v>2</v>
      </c>
      <c r="B161" s="40"/>
      <c r="C161" s="40"/>
      <c r="D161" s="79" t="s">
        <v>187</v>
      </c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1"/>
      <c r="W161" s="142" t="s">
        <v>173</v>
      </c>
      <c r="X161" s="142"/>
      <c r="Y161" s="142"/>
      <c r="Z161" s="142" t="s">
        <v>173</v>
      </c>
      <c r="AA161" s="142"/>
      <c r="AB161" s="142"/>
      <c r="AC161" s="142">
        <v>0</v>
      </c>
      <c r="AD161" s="142"/>
      <c r="AE161" s="142"/>
      <c r="AF161" s="142">
        <v>0</v>
      </c>
      <c r="AG161" s="142"/>
      <c r="AH161" s="142"/>
      <c r="AI161" s="142" t="s">
        <v>173</v>
      </c>
      <c r="AJ161" s="142"/>
      <c r="AK161" s="142"/>
      <c r="AL161" s="142" t="s">
        <v>173</v>
      </c>
      <c r="AM161" s="142"/>
      <c r="AN161" s="142"/>
      <c r="AO161" s="142">
        <v>0</v>
      </c>
      <c r="AP161" s="142"/>
      <c r="AQ161" s="142"/>
      <c r="AR161" s="142">
        <v>0</v>
      </c>
      <c r="AS161" s="142"/>
      <c r="AT161" s="142"/>
      <c r="AU161" s="142" t="s">
        <v>173</v>
      </c>
      <c r="AV161" s="142"/>
      <c r="AW161" s="142"/>
      <c r="AX161" s="142">
        <v>0</v>
      </c>
      <c r="AY161" s="142"/>
      <c r="AZ161" s="142"/>
      <c r="BA161" s="142" t="s">
        <v>173</v>
      </c>
      <c r="BB161" s="142"/>
      <c r="BC161" s="142"/>
      <c r="BD161" s="142">
        <v>0</v>
      </c>
      <c r="BE161" s="142"/>
      <c r="BF161" s="142"/>
      <c r="BG161" s="142" t="s">
        <v>173</v>
      </c>
      <c r="BH161" s="142"/>
      <c r="BI161" s="142"/>
      <c r="BJ161" s="142">
        <v>0</v>
      </c>
      <c r="BK161" s="142"/>
      <c r="BL161" s="142"/>
    </row>
    <row r="163" spans="1:79" hidden="1" x14ac:dyDescent="0.25"/>
    <row r="164" spans="1:79" ht="14.25" customHeight="1" x14ac:dyDescent="0.25">
      <c r="A164" s="56" t="s">
        <v>153</v>
      </c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</row>
    <row r="165" spans="1:79" ht="14.25" customHeight="1" x14ac:dyDescent="0.25">
      <c r="A165" s="56" t="s">
        <v>243</v>
      </c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</row>
    <row r="166" spans="1:79" ht="15" customHeight="1" x14ac:dyDescent="0.25">
      <c r="A166" s="68" t="s">
        <v>194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</row>
    <row r="167" spans="1:79" s="27" customFormat="1" ht="15" customHeight="1" x14ac:dyDescent="0.25">
      <c r="A167" s="75" t="s">
        <v>6</v>
      </c>
      <c r="B167" s="75"/>
      <c r="C167" s="75"/>
      <c r="D167" s="75"/>
      <c r="E167" s="75"/>
      <c r="F167" s="75"/>
      <c r="G167" s="75" t="s">
        <v>126</v>
      </c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 t="s">
        <v>13</v>
      </c>
      <c r="U167" s="75"/>
      <c r="V167" s="75"/>
      <c r="W167" s="75"/>
      <c r="X167" s="75"/>
      <c r="Y167" s="75"/>
      <c r="Z167" s="75"/>
      <c r="AA167" s="45" t="s">
        <v>227</v>
      </c>
      <c r="AB167" s="161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161"/>
      <c r="AO167" s="162"/>
      <c r="AP167" s="45" t="s">
        <v>228</v>
      </c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7"/>
      <c r="BE167" s="45" t="s">
        <v>229</v>
      </c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7"/>
    </row>
    <row r="168" spans="1:79" s="27" customFormat="1" ht="32.15" customHeight="1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 t="s">
        <v>4</v>
      </c>
      <c r="AB168" s="75"/>
      <c r="AC168" s="75"/>
      <c r="AD168" s="75"/>
      <c r="AE168" s="75"/>
      <c r="AF168" s="75" t="s">
        <v>3</v>
      </c>
      <c r="AG168" s="75"/>
      <c r="AH168" s="75"/>
      <c r="AI168" s="75"/>
      <c r="AJ168" s="75"/>
      <c r="AK168" s="75" t="s">
        <v>89</v>
      </c>
      <c r="AL168" s="75"/>
      <c r="AM168" s="75"/>
      <c r="AN168" s="75"/>
      <c r="AO168" s="75"/>
      <c r="AP168" s="75" t="s">
        <v>4</v>
      </c>
      <c r="AQ168" s="75"/>
      <c r="AR168" s="75"/>
      <c r="AS168" s="75"/>
      <c r="AT168" s="75"/>
      <c r="AU168" s="75" t="s">
        <v>3</v>
      </c>
      <c r="AV168" s="75"/>
      <c r="AW168" s="75"/>
      <c r="AX168" s="75"/>
      <c r="AY168" s="75"/>
      <c r="AZ168" s="75" t="s">
        <v>96</v>
      </c>
      <c r="BA168" s="75"/>
      <c r="BB168" s="75"/>
      <c r="BC168" s="75"/>
      <c r="BD168" s="75"/>
      <c r="BE168" s="75" t="s">
        <v>4</v>
      </c>
      <c r="BF168" s="75"/>
      <c r="BG168" s="75"/>
      <c r="BH168" s="75"/>
      <c r="BI168" s="75"/>
      <c r="BJ168" s="75" t="s">
        <v>3</v>
      </c>
      <c r="BK168" s="75"/>
      <c r="BL168" s="75"/>
      <c r="BM168" s="75"/>
      <c r="BN168" s="75"/>
      <c r="BO168" s="75" t="s">
        <v>127</v>
      </c>
      <c r="BP168" s="75"/>
      <c r="BQ168" s="75"/>
      <c r="BR168" s="75"/>
      <c r="BS168" s="75"/>
    </row>
    <row r="169" spans="1:79" s="26" customFormat="1" ht="15" customHeight="1" x14ac:dyDescent="0.25">
      <c r="A169" s="91">
        <v>1</v>
      </c>
      <c r="B169" s="91"/>
      <c r="C169" s="91"/>
      <c r="D169" s="91"/>
      <c r="E169" s="91"/>
      <c r="F169" s="91"/>
      <c r="G169" s="91">
        <v>2</v>
      </c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>
        <v>3</v>
      </c>
      <c r="U169" s="91"/>
      <c r="V169" s="91"/>
      <c r="W169" s="91"/>
      <c r="X169" s="91"/>
      <c r="Y169" s="91"/>
      <c r="Z169" s="91"/>
      <c r="AA169" s="91">
        <v>4</v>
      </c>
      <c r="AB169" s="91"/>
      <c r="AC169" s="91"/>
      <c r="AD169" s="91"/>
      <c r="AE169" s="91"/>
      <c r="AF169" s="91">
        <v>5</v>
      </c>
      <c r="AG169" s="91"/>
      <c r="AH169" s="91"/>
      <c r="AI169" s="91"/>
      <c r="AJ169" s="91"/>
      <c r="AK169" s="91">
        <v>6</v>
      </c>
      <c r="AL169" s="91"/>
      <c r="AM169" s="91"/>
      <c r="AN169" s="91"/>
      <c r="AO169" s="91"/>
      <c r="AP169" s="91">
        <v>7</v>
      </c>
      <c r="AQ169" s="91"/>
      <c r="AR169" s="91"/>
      <c r="AS169" s="91"/>
      <c r="AT169" s="91"/>
      <c r="AU169" s="91">
        <v>8</v>
      </c>
      <c r="AV169" s="91"/>
      <c r="AW169" s="91"/>
      <c r="AX169" s="91"/>
      <c r="AY169" s="91"/>
      <c r="AZ169" s="91">
        <v>9</v>
      </c>
      <c r="BA169" s="91"/>
      <c r="BB169" s="91"/>
      <c r="BC169" s="91"/>
      <c r="BD169" s="91"/>
      <c r="BE169" s="91">
        <v>10</v>
      </c>
      <c r="BF169" s="91"/>
      <c r="BG169" s="91"/>
      <c r="BH169" s="91"/>
      <c r="BI169" s="91"/>
      <c r="BJ169" s="91">
        <v>11</v>
      </c>
      <c r="BK169" s="91"/>
      <c r="BL169" s="91"/>
      <c r="BM169" s="91"/>
      <c r="BN169" s="91"/>
      <c r="BO169" s="91">
        <v>12</v>
      </c>
      <c r="BP169" s="91"/>
      <c r="BQ169" s="91"/>
      <c r="BR169" s="91"/>
      <c r="BS169" s="91"/>
    </row>
    <row r="170" spans="1:79" s="23" customFormat="1" ht="15" hidden="1" customHeight="1" x14ac:dyDescent="0.3">
      <c r="A170" s="90" t="s">
        <v>69</v>
      </c>
      <c r="B170" s="90"/>
      <c r="C170" s="90"/>
      <c r="D170" s="90"/>
      <c r="E170" s="90"/>
      <c r="F170" s="90"/>
      <c r="G170" s="163" t="s">
        <v>57</v>
      </c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 t="s">
        <v>79</v>
      </c>
      <c r="U170" s="163"/>
      <c r="V170" s="163"/>
      <c r="W170" s="163"/>
      <c r="X170" s="163"/>
      <c r="Y170" s="163"/>
      <c r="Z170" s="163"/>
      <c r="AA170" s="132" t="s">
        <v>65</v>
      </c>
      <c r="AB170" s="132"/>
      <c r="AC170" s="132"/>
      <c r="AD170" s="132"/>
      <c r="AE170" s="132"/>
      <c r="AF170" s="132" t="s">
        <v>66</v>
      </c>
      <c r="AG170" s="132"/>
      <c r="AH170" s="132"/>
      <c r="AI170" s="132"/>
      <c r="AJ170" s="132"/>
      <c r="AK170" s="130" t="s">
        <v>122</v>
      </c>
      <c r="AL170" s="130"/>
      <c r="AM170" s="130"/>
      <c r="AN170" s="130"/>
      <c r="AO170" s="130"/>
      <c r="AP170" s="132" t="s">
        <v>67</v>
      </c>
      <c r="AQ170" s="132"/>
      <c r="AR170" s="132"/>
      <c r="AS170" s="132"/>
      <c r="AT170" s="132"/>
      <c r="AU170" s="132" t="s">
        <v>68</v>
      </c>
      <c r="AV170" s="132"/>
      <c r="AW170" s="132"/>
      <c r="AX170" s="132"/>
      <c r="AY170" s="132"/>
      <c r="AZ170" s="130" t="s">
        <v>122</v>
      </c>
      <c r="BA170" s="130"/>
      <c r="BB170" s="130"/>
      <c r="BC170" s="130"/>
      <c r="BD170" s="130"/>
      <c r="BE170" s="132" t="s">
        <v>58</v>
      </c>
      <c r="BF170" s="132"/>
      <c r="BG170" s="132"/>
      <c r="BH170" s="132"/>
      <c r="BI170" s="132"/>
      <c r="BJ170" s="132" t="s">
        <v>59</v>
      </c>
      <c r="BK170" s="132"/>
      <c r="BL170" s="132"/>
      <c r="BM170" s="132"/>
      <c r="BN170" s="132"/>
      <c r="BO170" s="130" t="s">
        <v>122</v>
      </c>
      <c r="BP170" s="130"/>
      <c r="BQ170" s="130"/>
      <c r="BR170" s="130"/>
      <c r="BS170" s="130"/>
      <c r="CA170" s="23" t="s">
        <v>44</v>
      </c>
    </row>
    <row r="171" spans="1:79" s="24" customFormat="1" ht="71" customHeight="1" x14ac:dyDescent="0.25">
      <c r="A171" s="90">
        <v>1</v>
      </c>
      <c r="B171" s="90"/>
      <c r="C171" s="90"/>
      <c r="D171" s="90"/>
      <c r="E171" s="90"/>
      <c r="F171" s="90"/>
      <c r="G171" s="45" t="s">
        <v>218</v>
      </c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7"/>
      <c r="T171" s="64" t="s">
        <v>213</v>
      </c>
      <c r="U171" s="40"/>
      <c r="V171" s="40"/>
      <c r="W171" s="40"/>
      <c r="X171" s="40"/>
      <c r="Y171" s="40"/>
      <c r="Z171" s="41"/>
      <c r="AA171" s="82">
        <f>U31</f>
        <v>3085374</v>
      </c>
      <c r="AB171" s="82"/>
      <c r="AC171" s="82"/>
      <c r="AD171" s="82"/>
      <c r="AE171" s="82"/>
      <c r="AF171" s="82">
        <v>0</v>
      </c>
      <c r="AG171" s="82"/>
      <c r="AH171" s="82"/>
      <c r="AI171" s="82"/>
      <c r="AJ171" s="82"/>
      <c r="AK171" s="82">
        <f>IF(ISNUMBER(AA171),AA171,0)+IF(ISNUMBER(AF171),AF171,0)</f>
        <v>3085374</v>
      </c>
      <c r="AL171" s="82"/>
      <c r="AM171" s="82"/>
      <c r="AN171" s="82"/>
      <c r="AO171" s="82"/>
      <c r="AP171" s="82">
        <f>AN31</f>
        <v>3849823</v>
      </c>
      <c r="AQ171" s="82"/>
      <c r="AR171" s="82"/>
      <c r="AS171" s="82"/>
      <c r="AT171" s="82"/>
      <c r="AU171" s="82">
        <v>0</v>
      </c>
      <c r="AV171" s="82"/>
      <c r="AW171" s="82"/>
      <c r="AX171" s="82"/>
      <c r="AY171" s="82"/>
      <c r="AZ171" s="82">
        <f>IF(ISNUMBER(AP171),AP171,0)+IF(ISNUMBER(AU171),AU171,0)</f>
        <v>3849823</v>
      </c>
      <c r="BA171" s="82"/>
      <c r="BB171" s="82"/>
      <c r="BC171" s="82"/>
      <c r="BD171" s="82"/>
      <c r="BE171" s="82">
        <f>BG30</f>
        <v>4223256</v>
      </c>
      <c r="BF171" s="82"/>
      <c r="BG171" s="82"/>
      <c r="BH171" s="82"/>
      <c r="BI171" s="82"/>
      <c r="BJ171" s="82">
        <v>0</v>
      </c>
      <c r="BK171" s="82"/>
      <c r="BL171" s="82"/>
      <c r="BM171" s="82"/>
      <c r="BN171" s="82"/>
      <c r="BO171" s="82">
        <f>IF(ISNUMBER(BE171),BE171,0)+IF(ISNUMBER(BJ171),BJ171,0)</f>
        <v>4223256</v>
      </c>
      <c r="BP171" s="82"/>
      <c r="BQ171" s="82"/>
      <c r="BR171" s="82"/>
      <c r="BS171" s="82"/>
      <c r="CA171" s="24" t="s">
        <v>45</v>
      </c>
    </row>
    <row r="172" spans="1:79" s="25" customFormat="1" ht="12.75" customHeight="1" x14ac:dyDescent="0.25">
      <c r="A172" s="164"/>
      <c r="B172" s="164"/>
      <c r="C172" s="164"/>
      <c r="D172" s="164"/>
      <c r="E172" s="164"/>
      <c r="F172" s="164"/>
      <c r="G172" s="165" t="s">
        <v>147</v>
      </c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7"/>
      <c r="T172" s="168"/>
      <c r="U172" s="166"/>
      <c r="V172" s="166"/>
      <c r="W172" s="166"/>
      <c r="X172" s="166"/>
      <c r="Y172" s="166"/>
      <c r="Z172" s="167"/>
      <c r="AA172" s="92"/>
      <c r="AB172" s="92"/>
      <c r="AC172" s="92"/>
      <c r="AD172" s="92"/>
      <c r="AE172" s="92"/>
      <c r="AF172" s="92">
        <v>0</v>
      </c>
      <c r="AG172" s="92"/>
      <c r="AH172" s="92"/>
      <c r="AI172" s="92"/>
      <c r="AJ172" s="92"/>
      <c r="AK172" s="92">
        <f>IF(ISNUMBER(AA172),AA172,0)+IF(ISNUMBER(AF172),AF172,0)</f>
        <v>0</v>
      </c>
      <c r="AL172" s="92"/>
      <c r="AM172" s="92"/>
      <c r="AN172" s="92"/>
      <c r="AO172" s="92"/>
      <c r="AP172" s="92">
        <f>AP171</f>
        <v>3849823</v>
      </c>
      <c r="AQ172" s="92"/>
      <c r="AR172" s="92"/>
      <c r="AS172" s="92"/>
      <c r="AT172" s="92"/>
      <c r="AU172" s="92">
        <v>0</v>
      </c>
      <c r="AV172" s="92"/>
      <c r="AW172" s="92"/>
      <c r="AX172" s="92"/>
      <c r="AY172" s="92"/>
      <c r="AZ172" s="92">
        <f>IF(ISNUMBER(AP172),AP172,0)+IF(ISNUMBER(AU172),AU172,0)</f>
        <v>3849823</v>
      </c>
      <c r="BA172" s="92"/>
      <c r="BB172" s="92"/>
      <c r="BC172" s="92"/>
      <c r="BD172" s="92"/>
      <c r="BE172" s="92">
        <f>BE171</f>
        <v>4223256</v>
      </c>
      <c r="BF172" s="92"/>
      <c r="BG172" s="92"/>
      <c r="BH172" s="92"/>
      <c r="BI172" s="92"/>
      <c r="BJ172" s="92">
        <v>0</v>
      </c>
      <c r="BK172" s="92"/>
      <c r="BL172" s="92"/>
      <c r="BM172" s="92"/>
      <c r="BN172" s="92"/>
      <c r="BO172" s="92">
        <f>IF(ISNUMBER(BE172),BE172,0)+IF(ISNUMBER(BJ172),BJ172,0)</f>
        <v>4223256</v>
      </c>
      <c r="BP172" s="92"/>
      <c r="BQ172" s="92"/>
      <c r="BR172" s="92"/>
      <c r="BS172" s="92"/>
    </row>
    <row r="174" spans="1:79" ht="13.5" customHeight="1" x14ac:dyDescent="0.25">
      <c r="A174" s="56" t="s">
        <v>244</v>
      </c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</row>
    <row r="175" spans="1:79" ht="15" customHeight="1" x14ac:dyDescent="0.25">
      <c r="A175" s="86" t="s">
        <v>194</v>
      </c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</row>
    <row r="176" spans="1:79" s="27" customFormat="1" ht="15" customHeight="1" x14ac:dyDescent="0.25">
      <c r="A176" s="75" t="s">
        <v>6</v>
      </c>
      <c r="B176" s="75"/>
      <c r="C176" s="75"/>
      <c r="D176" s="75"/>
      <c r="E176" s="75"/>
      <c r="F176" s="75"/>
      <c r="G176" s="75" t="s">
        <v>126</v>
      </c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 t="s">
        <v>13</v>
      </c>
      <c r="U176" s="75"/>
      <c r="V176" s="75"/>
      <c r="W176" s="75"/>
      <c r="X176" s="75"/>
      <c r="Y176" s="75"/>
      <c r="Z176" s="75"/>
      <c r="AA176" s="45" t="s">
        <v>198</v>
      </c>
      <c r="AB176" s="161"/>
      <c r="AC176" s="161"/>
      <c r="AD176" s="161"/>
      <c r="AE176" s="161"/>
      <c r="AF176" s="161"/>
      <c r="AG176" s="161"/>
      <c r="AH176" s="161"/>
      <c r="AI176" s="161"/>
      <c r="AJ176" s="161"/>
      <c r="AK176" s="161"/>
      <c r="AL176" s="161"/>
      <c r="AM176" s="161"/>
      <c r="AN176" s="161"/>
      <c r="AO176" s="162"/>
      <c r="AP176" s="45" t="s">
        <v>231</v>
      </c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7"/>
    </row>
    <row r="177" spans="1:79" s="27" customFormat="1" ht="32.15" customHeight="1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 t="s">
        <v>4</v>
      </c>
      <c r="AB177" s="75"/>
      <c r="AC177" s="75"/>
      <c r="AD177" s="75"/>
      <c r="AE177" s="75"/>
      <c r="AF177" s="75" t="s">
        <v>3</v>
      </c>
      <c r="AG177" s="75"/>
      <c r="AH177" s="75"/>
      <c r="AI177" s="75"/>
      <c r="AJ177" s="75"/>
      <c r="AK177" s="75" t="s">
        <v>89</v>
      </c>
      <c r="AL177" s="75"/>
      <c r="AM177" s="75"/>
      <c r="AN177" s="75"/>
      <c r="AO177" s="75"/>
      <c r="AP177" s="75" t="s">
        <v>4</v>
      </c>
      <c r="AQ177" s="75"/>
      <c r="AR177" s="75"/>
      <c r="AS177" s="75"/>
      <c r="AT177" s="75"/>
      <c r="AU177" s="75" t="s">
        <v>3</v>
      </c>
      <c r="AV177" s="75"/>
      <c r="AW177" s="75"/>
      <c r="AX177" s="75"/>
      <c r="AY177" s="75"/>
      <c r="AZ177" s="75" t="s">
        <v>96</v>
      </c>
      <c r="BA177" s="75"/>
      <c r="BB177" s="75"/>
      <c r="BC177" s="75"/>
      <c r="BD177" s="75"/>
    </row>
    <row r="178" spans="1:79" s="26" customFormat="1" ht="15" customHeight="1" x14ac:dyDescent="0.25">
      <c r="A178" s="91">
        <v>1</v>
      </c>
      <c r="B178" s="91"/>
      <c r="C178" s="91"/>
      <c r="D178" s="91"/>
      <c r="E178" s="91"/>
      <c r="F178" s="91"/>
      <c r="G178" s="91">
        <v>2</v>
      </c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>
        <v>3</v>
      </c>
      <c r="U178" s="91"/>
      <c r="V178" s="91"/>
      <c r="W178" s="91"/>
      <c r="X178" s="91"/>
      <c r="Y178" s="91"/>
      <c r="Z178" s="91"/>
      <c r="AA178" s="91">
        <v>4</v>
      </c>
      <c r="AB178" s="91"/>
      <c r="AC178" s="91"/>
      <c r="AD178" s="91"/>
      <c r="AE178" s="91"/>
      <c r="AF178" s="91">
        <v>5</v>
      </c>
      <c r="AG178" s="91"/>
      <c r="AH178" s="91"/>
      <c r="AI178" s="91"/>
      <c r="AJ178" s="91"/>
      <c r="AK178" s="91">
        <v>6</v>
      </c>
      <c r="AL178" s="91"/>
      <c r="AM178" s="91"/>
      <c r="AN178" s="91"/>
      <c r="AO178" s="91"/>
      <c r="AP178" s="91">
        <v>7</v>
      </c>
      <c r="AQ178" s="91"/>
      <c r="AR178" s="91"/>
      <c r="AS178" s="91"/>
      <c r="AT178" s="91"/>
      <c r="AU178" s="91">
        <v>8</v>
      </c>
      <c r="AV178" s="91"/>
      <c r="AW178" s="91"/>
      <c r="AX178" s="91"/>
      <c r="AY178" s="91"/>
      <c r="AZ178" s="91">
        <v>9</v>
      </c>
      <c r="BA178" s="91"/>
      <c r="BB178" s="91"/>
      <c r="BC178" s="91"/>
      <c r="BD178" s="91"/>
    </row>
    <row r="179" spans="1:79" s="23" customFormat="1" ht="58.5" hidden="1" customHeight="1" x14ac:dyDescent="0.3">
      <c r="A179" s="90" t="s">
        <v>69</v>
      </c>
      <c r="B179" s="90"/>
      <c r="C179" s="90"/>
      <c r="D179" s="90"/>
      <c r="E179" s="90"/>
      <c r="F179" s="90"/>
      <c r="G179" s="163" t="s">
        <v>57</v>
      </c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 t="s">
        <v>79</v>
      </c>
      <c r="U179" s="163"/>
      <c r="V179" s="163"/>
      <c r="W179" s="163"/>
      <c r="X179" s="163"/>
      <c r="Y179" s="163"/>
      <c r="Z179" s="163"/>
      <c r="AA179" s="132" t="s">
        <v>60</v>
      </c>
      <c r="AB179" s="132"/>
      <c r="AC179" s="132"/>
      <c r="AD179" s="132"/>
      <c r="AE179" s="132"/>
      <c r="AF179" s="132" t="s">
        <v>61</v>
      </c>
      <c r="AG179" s="132"/>
      <c r="AH179" s="132"/>
      <c r="AI179" s="132"/>
      <c r="AJ179" s="132"/>
      <c r="AK179" s="130" t="s">
        <v>122</v>
      </c>
      <c r="AL179" s="130"/>
      <c r="AM179" s="130"/>
      <c r="AN179" s="130"/>
      <c r="AO179" s="130"/>
      <c r="AP179" s="132" t="s">
        <v>62</v>
      </c>
      <c r="AQ179" s="132"/>
      <c r="AR179" s="132"/>
      <c r="AS179" s="132"/>
      <c r="AT179" s="132"/>
      <c r="AU179" s="132" t="s">
        <v>63</v>
      </c>
      <c r="AV179" s="132"/>
      <c r="AW179" s="132"/>
      <c r="AX179" s="132"/>
      <c r="AY179" s="132"/>
      <c r="AZ179" s="130" t="s">
        <v>122</v>
      </c>
      <c r="BA179" s="130"/>
      <c r="BB179" s="130"/>
      <c r="BC179" s="130"/>
      <c r="BD179" s="130"/>
      <c r="CA179" s="23" t="s">
        <v>46</v>
      </c>
    </row>
    <row r="180" spans="1:79" s="24" customFormat="1" ht="69" customHeight="1" x14ac:dyDescent="0.25">
      <c r="A180" s="90">
        <v>1</v>
      </c>
      <c r="B180" s="90"/>
      <c r="C180" s="90"/>
      <c r="D180" s="90"/>
      <c r="E180" s="90"/>
      <c r="F180" s="90"/>
      <c r="G180" s="45" t="s">
        <v>218</v>
      </c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7"/>
      <c r="T180" s="64" t="s">
        <v>213</v>
      </c>
      <c r="U180" s="40"/>
      <c r="V180" s="40"/>
      <c r="W180" s="40"/>
      <c r="X180" s="40"/>
      <c r="Y180" s="40"/>
      <c r="Z180" s="41"/>
      <c r="AA180" s="82">
        <f>X40</f>
        <v>3800930</v>
      </c>
      <c r="AB180" s="82"/>
      <c r="AC180" s="82"/>
      <c r="AD180" s="82"/>
      <c r="AE180" s="82"/>
      <c r="AF180" s="82">
        <v>0</v>
      </c>
      <c r="AG180" s="82"/>
      <c r="AH180" s="82"/>
      <c r="AI180" s="82"/>
      <c r="AJ180" s="82"/>
      <c r="AK180" s="82">
        <f>IF(ISNUMBER(AA180),AA180,0)+IF(ISNUMBER(AF180),AF180,0)</f>
        <v>3800930</v>
      </c>
      <c r="AL180" s="82"/>
      <c r="AM180" s="82"/>
      <c r="AN180" s="82"/>
      <c r="AO180" s="82"/>
      <c r="AP180" s="82">
        <f>AR40</f>
        <v>3348111</v>
      </c>
      <c r="AQ180" s="82"/>
      <c r="AR180" s="82"/>
      <c r="AS180" s="82"/>
      <c r="AT180" s="82"/>
      <c r="AU180" s="82">
        <v>0</v>
      </c>
      <c r="AV180" s="82"/>
      <c r="AW180" s="82"/>
      <c r="AX180" s="82"/>
      <c r="AY180" s="82"/>
      <c r="AZ180" s="82">
        <f>IF(ISNUMBER(AP180),AP180,0)+IF(ISNUMBER(AU180),AU180,0)</f>
        <v>3348111</v>
      </c>
      <c r="BA180" s="82"/>
      <c r="BB180" s="82"/>
      <c r="BC180" s="82"/>
      <c r="BD180" s="82"/>
      <c r="CA180" s="24" t="s">
        <v>47</v>
      </c>
    </row>
    <row r="181" spans="1:79" s="25" customFormat="1" ht="13" x14ac:dyDescent="0.25">
      <c r="A181" s="164"/>
      <c r="B181" s="164"/>
      <c r="C181" s="164"/>
      <c r="D181" s="164"/>
      <c r="E181" s="164"/>
      <c r="F181" s="164"/>
      <c r="G181" s="165" t="s">
        <v>147</v>
      </c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7"/>
      <c r="T181" s="168"/>
      <c r="U181" s="166"/>
      <c r="V181" s="166"/>
      <c r="W181" s="166"/>
      <c r="X181" s="166"/>
      <c r="Y181" s="166"/>
      <c r="Z181" s="167"/>
      <c r="AA181" s="92">
        <f>AA180</f>
        <v>3800930</v>
      </c>
      <c r="AB181" s="92"/>
      <c r="AC181" s="92"/>
      <c r="AD181" s="92"/>
      <c r="AE181" s="92"/>
      <c r="AF181" s="92">
        <v>0</v>
      </c>
      <c r="AG181" s="92"/>
      <c r="AH181" s="92"/>
      <c r="AI181" s="92"/>
      <c r="AJ181" s="92"/>
      <c r="AK181" s="92">
        <f>IF(ISNUMBER(AA181),AA181,0)+IF(ISNUMBER(AF181),AF181,0)</f>
        <v>3800930</v>
      </c>
      <c r="AL181" s="92"/>
      <c r="AM181" s="92"/>
      <c r="AN181" s="92"/>
      <c r="AO181" s="92"/>
      <c r="AP181" s="92">
        <f>AP180</f>
        <v>3348111</v>
      </c>
      <c r="AQ181" s="92"/>
      <c r="AR181" s="92"/>
      <c r="AS181" s="92"/>
      <c r="AT181" s="92"/>
      <c r="AU181" s="92">
        <v>0</v>
      </c>
      <c r="AV181" s="92"/>
      <c r="AW181" s="92"/>
      <c r="AX181" s="92"/>
      <c r="AY181" s="92"/>
      <c r="AZ181" s="92">
        <f>IF(ISNUMBER(AP181),AP181,0)+IF(ISNUMBER(AU181),AU181,0)</f>
        <v>3348111</v>
      </c>
      <c r="BA181" s="92"/>
      <c r="BB181" s="92"/>
      <c r="BC181" s="92"/>
      <c r="BD181" s="92"/>
    </row>
    <row r="183" spans="1:79" hidden="1" x14ac:dyDescent="0.25"/>
    <row r="184" spans="1:79" ht="14.25" customHeight="1" x14ac:dyDescent="0.25">
      <c r="A184" s="56" t="s">
        <v>245</v>
      </c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</row>
    <row r="185" spans="1:79" ht="15" customHeight="1" x14ac:dyDescent="0.25">
      <c r="A185" s="86" t="s">
        <v>194</v>
      </c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  <c r="BM185" s="131"/>
    </row>
    <row r="186" spans="1:79" s="26" customFormat="1" ht="23.15" customHeight="1" x14ac:dyDescent="0.25">
      <c r="A186" s="91" t="s">
        <v>128</v>
      </c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108" t="s">
        <v>129</v>
      </c>
      <c r="O186" s="109"/>
      <c r="P186" s="109"/>
      <c r="Q186" s="109"/>
      <c r="R186" s="109"/>
      <c r="S186" s="109"/>
      <c r="T186" s="109"/>
      <c r="U186" s="110"/>
      <c r="V186" s="108" t="s">
        <v>130</v>
      </c>
      <c r="W186" s="109"/>
      <c r="X186" s="109"/>
      <c r="Y186" s="109"/>
      <c r="Z186" s="110"/>
      <c r="AA186" s="91" t="s">
        <v>227</v>
      </c>
      <c r="AB186" s="91"/>
      <c r="AC186" s="91"/>
      <c r="AD186" s="91"/>
      <c r="AE186" s="91"/>
      <c r="AF186" s="91"/>
      <c r="AG186" s="91"/>
      <c r="AH186" s="91"/>
      <c r="AI186" s="91"/>
      <c r="AJ186" s="91" t="s">
        <v>228</v>
      </c>
      <c r="AK186" s="91"/>
      <c r="AL186" s="91"/>
      <c r="AM186" s="91"/>
      <c r="AN186" s="91"/>
      <c r="AO186" s="91"/>
      <c r="AP186" s="91"/>
      <c r="AQ186" s="91"/>
      <c r="AR186" s="91"/>
      <c r="AS186" s="91" t="s">
        <v>229</v>
      </c>
      <c r="AT186" s="91"/>
      <c r="AU186" s="91"/>
      <c r="AV186" s="91"/>
      <c r="AW186" s="91"/>
      <c r="AX186" s="91"/>
      <c r="AY186" s="91"/>
      <c r="AZ186" s="91"/>
      <c r="BA186" s="91"/>
      <c r="BB186" s="91" t="s">
        <v>198</v>
      </c>
      <c r="BC186" s="91"/>
      <c r="BD186" s="91"/>
      <c r="BE186" s="91"/>
      <c r="BF186" s="91"/>
      <c r="BG186" s="91"/>
      <c r="BH186" s="91"/>
      <c r="BI186" s="91"/>
      <c r="BJ186" s="91"/>
      <c r="BK186" s="91" t="s">
        <v>231</v>
      </c>
      <c r="BL186" s="91"/>
      <c r="BM186" s="91"/>
      <c r="BN186" s="91"/>
      <c r="BO186" s="91"/>
      <c r="BP186" s="91"/>
      <c r="BQ186" s="91"/>
      <c r="BR186" s="91"/>
      <c r="BS186" s="91"/>
    </row>
    <row r="187" spans="1:79" s="26" customFormat="1" ht="63.5" customHeight="1" x14ac:dyDescent="0.25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111"/>
      <c r="O187" s="112"/>
      <c r="P187" s="112"/>
      <c r="Q187" s="112"/>
      <c r="R187" s="112"/>
      <c r="S187" s="112"/>
      <c r="T187" s="112"/>
      <c r="U187" s="113"/>
      <c r="V187" s="111"/>
      <c r="W187" s="112"/>
      <c r="X187" s="112"/>
      <c r="Y187" s="112"/>
      <c r="Z187" s="113"/>
      <c r="AA187" s="91" t="s">
        <v>133</v>
      </c>
      <c r="AB187" s="91"/>
      <c r="AC187" s="91"/>
      <c r="AD187" s="91"/>
      <c r="AE187" s="91"/>
      <c r="AF187" s="170" t="s">
        <v>134</v>
      </c>
      <c r="AG187" s="170"/>
      <c r="AH187" s="170"/>
      <c r="AI187" s="170"/>
      <c r="AJ187" s="91" t="s">
        <v>133</v>
      </c>
      <c r="AK187" s="91"/>
      <c r="AL187" s="91"/>
      <c r="AM187" s="91"/>
      <c r="AN187" s="91"/>
      <c r="AO187" s="170" t="s">
        <v>134</v>
      </c>
      <c r="AP187" s="170"/>
      <c r="AQ187" s="170"/>
      <c r="AR187" s="170"/>
      <c r="AS187" s="91" t="s">
        <v>133</v>
      </c>
      <c r="AT187" s="91"/>
      <c r="AU187" s="91"/>
      <c r="AV187" s="91"/>
      <c r="AW187" s="91"/>
      <c r="AX187" s="170" t="s">
        <v>134</v>
      </c>
      <c r="AY187" s="170"/>
      <c r="AZ187" s="170"/>
      <c r="BA187" s="170"/>
      <c r="BB187" s="91" t="s">
        <v>133</v>
      </c>
      <c r="BC187" s="91"/>
      <c r="BD187" s="91"/>
      <c r="BE187" s="91"/>
      <c r="BF187" s="91"/>
      <c r="BG187" s="91" t="s">
        <v>134</v>
      </c>
      <c r="BH187" s="91"/>
      <c r="BI187" s="91"/>
      <c r="BJ187" s="91"/>
      <c r="BK187" s="91" t="s">
        <v>133</v>
      </c>
      <c r="BL187" s="91"/>
      <c r="BM187" s="91"/>
      <c r="BN187" s="91"/>
      <c r="BO187" s="91"/>
      <c r="BP187" s="91" t="s">
        <v>134</v>
      </c>
      <c r="BQ187" s="91"/>
      <c r="BR187" s="91"/>
      <c r="BS187" s="91"/>
    </row>
    <row r="188" spans="1:79" s="26" customFormat="1" ht="15" customHeight="1" x14ac:dyDescent="0.25">
      <c r="A188" s="91">
        <v>1</v>
      </c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64">
        <v>2</v>
      </c>
      <c r="O188" s="65"/>
      <c r="P188" s="65"/>
      <c r="Q188" s="65"/>
      <c r="R188" s="65"/>
      <c r="S188" s="65"/>
      <c r="T188" s="65"/>
      <c r="U188" s="66"/>
      <c r="V188" s="91">
        <v>3</v>
      </c>
      <c r="W188" s="91"/>
      <c r="X188" s="91"/>
      <c r="Y188" s="91"/>
      <c r="Z188" s="91"/>
      <c r="AA188" s="91">
        <v>4</v>
      </c>
      <c r="AB188" s="91"/>
      <c r="AC188" s="91"/>
      <c r="AD188" s="91"/>
      <c r="AE188" s="91"/>
      <c r="AF188" s="91">
        <v>5</v>
      </c>
      <c r="AG188" s="91"/>
      <c r="AH188" s="91"/>
      <c r="AI188" s="91"/>
      <c r="AJ188" s="91">
        <v>6</v>
      </c>
      <c r="AK188" s="91"/>
      <c r="AL188" s="91"/>
      <c r="AM188" s="91"/>
      <c r="AN188" s="91"/>
      <c r="AO188" s="91">
        <v>7</v>
      </c>
      <c r="AP188" s="91"/>
      <c r="AQ188" s="91"/>
      <c r="AR188" s="91"/>
      <c r="AS188" s="91">
        <v>8</v>
      </c>
      <c r="AT188" s="91"/>
      <c r="AU188" s="91"/>
      <c r="AV188" s="91"/>
      <c r="AW188" s="91"/>
      <c r="AX188" s="91">
        <v>9</v>
      </c>
      <c r="AY188" s="91"/>
      <c r="AZ188" s="91"/>
      <c r="BA188" s="91"/>
      <c r="BB188" s="91">
        <v>10</v>
      </c>
      <c r="BC188" s="91"/>
      <c r="BD188" s="91"/>
      <c r="BE188" s="91"/>
      <c r="BF188" s="91"/>
      <c r="BG188" s="91">
        <v>11</v>
      </c>
      <c r="BH188" s="91"/>
      <c r="BI188" s="91"/>
      <c r="BJ188" s="91"/>
      <c r="BK188" s="91">
        <v>12</v>
      </c>
      <c r="BL188" s="91"/>
      <c r="BM188" s="91"/>
      <c r="BN188" s="91"/>
      <c r="BO188" s="91"/>
      <c r="BP188" s="91">
        <v>13</v>
      </c>
      <c r="BQ188" s="91"/>
      <c r="BR188" s="91"/>
      <c r="BS188" s="91"/>
    </row>
    <row r="189" spans="1:79" s="26" customFormat="1" ht="12" hidden="1" customHeight="1" x14ac:dyDescent="0.25">
      <c r="A189" s="169" t="s">
        <v>146</v>
      </c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91" t="s">
        <v>131</v>
      </c>
      <c r="O189" s="91"/>
      <c r="P189" s="91"/>
      <c r="Q189" s="91"/>
      <c r="R189" s="91"/>
      <c r="S189" s="91"/>
      <c r="T189" s="91"/>
      <c r="U189" s="91"/>
      <c r="V189" s="91" t="s">
        <v>132</v>
      </c>
      <c r="W189" s="91"/>
      <c r="X189" s="91"/>
      <c r="Y189" s="91"/>
      <c r="Z189" s="91"/>
      <c r="AA189" s="153" t="s">
        <v>65</v>
      </c>
      <c r="AB189" s="153"/>
      <c r="AC189" s="153"/>
      <c r="AD189" s="153"/>
      <c r="AE189" s="153"/>
      <c r="AF189" s="153" t="s">
        <v>66</v>
      </c>
      <c r="AG189" s="153"/>
      <c r="AH189" s="153"/>
      <c r="AI189" s="153"/>
      <c r="AJ189" s="153" t="s">
        <v>67</v>
      </c>
      <c r="AK189" s="153"/>
      <c r="AL189" s="153"/>
      <c r="AM189" s="153"/>
      <c r="AN189" s="153"/>
      <c r="AO189" s="153" t="s">
        <v>68</v>
      </c>
      <c r="AP189" s="153"/>
      <c r="AQ189" s="153"/>
      <c r="AR189" s="153"/>
      <c r="AS189" s="153" t="s">
        <v>58</v>
      </c>
      <c r="AT189" s="153"/>
      <c r="AU189" s="153"/>
      <c r="AV189" s="153"/>
      <c r="AW189" s="153"/>
      <c r="AX189" s="153" t="s">
        <v>59</v>
      </c>
      <c r="AY189" s="153"/>
      <c r="AZ189" s="153"/>
      <c r="BA189" s="153"/>
      <c r="BB189" s="153" t="s">
        <v>60</v>
      </c>
      <c r="BC189" s="153"/>
      <c r="BD189" s="153"/>
      <c r="BE189" s="153"/>
      <c r="BF189" s="153"/>
      <c r="BG189" s="153" t="s">
        <v>61</v>
      </c>
      <c r="BH189" s="153"/>
      <c r="BI189" s="153"/>
      <c r="BJ189" s="153"/>
      <c r="BK189" s="153" t="s">
        <v>62</v>
      </c>
      <c r="BL189" s="153"/>
      <c r="BM189" s="153"/>
      <c r="BN189" s="153"/>
      <c r="BO189" s="153"/>
      <c r="BP189" s="153" t="s">
        <v>63</v>
      </c>
      <c r="BQ189" s="153"/>
      <c r="BR189" s="153"/>
      <c r="BS189" s="153"/>
      <c r="CA189" s="26" t="s">
        <v>48</v>
      </c>
    </row>
    <row r="190" spans="1:79" s="32" customFormat="1" ht="12.75" customHeight="1" x14ac:dyDescent="0.25">
      <c r="A190" s="176" t="s">
        <v>147</v>
      </c>
      <c r="B190" s="176"/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14"/>
      <c r="O190" s="115"/>
      <c r="P190" s="115"/>
      <c r="Q190" s="115"/>
      <c r="R190" s="115"/>
      <c r="S190" s="115"/>
      <c r="T190" s="115"/>
      <c r="U190" s="116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AT190" s="175"/>
      <c r="AU190" s="175"/>
      <c r="AV190" s="175"/>
      <c r="AW190" s="175"/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  <c r="BI190" s="175"/>
      <c r="BJ190" s="175"/>
      <c r="BK190" s="175"/>
      <c r="BL190" s="175"/>
      <c r="BM190" s="175"/>
      <c r="BN190" s="175"/>
      <c r="BO190" s="175"/>
      <c r="BP190" s="171"/>
      <c r="BQ190" s="172"/>
      <c r="BR190" s="172"/>
      <c r="BS190" s="173"/>
      <c r="CA190" s="32" t="s">
        <v>49</v>
      </c>
    </row>
    <row r="192" spans="1:79" hidden="1" x14ac:dyDescent="0.25"/>
    <row r="193" spans="1:79" ht="35.25" customHeight="1" x14ac:dyDescent="0.25">
      <c r="A193" s="56" t="s">
        <v>255</v>
      </c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</row>
    <row r="194" spans="1:79" ht="11.5" customHeight="1" x14ac:dyDescent="0.25">
      <c r="A194" s="57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</row>
    <row r="195" spans="1:79" ht="14" hidden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79" hidden="1" x14ac:dyDescent="0.25"/>
    <row r="197" spans="1:79" ht="28.5" customHeight="1" x14ac:dyDescent="0.25">
      <c r="A197" s="174" t="s">
        <v>246</v>
      </c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74"/>
      <c r="AX197" s="174"/>
      <c r="AY197" s="174"/>
      <c r="AZ197" s="174"/>
      <c r="BA197" s="174"/>
      <c r="BB197" s="174"/>
      <c r="BC197" s="174"/>
      <c r="BD197" s="174"/>
      <c r="BE197" s="174"/>
      <c r="BF197" s="174"/>
      <c r="BG197" s="174"/>
      <c r="BH197" s="174"/>
      <c r="BI197" s="174"/>
      <c r="BJ197" s="174"/>
      <c r="BK197" s="174"/>
      <c r="BL197" s="174"/>
    </row>
    <row r="198" spans="1:79" ht="14.25" customHeight="1" x14ac:dyDescent="0.25">
      <c r="A198" s="56" t="s">
        <v>247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</row>
    <row r="199" spans="1:79" ht="15" customHeight="1" x14ac:dyDescent="0.25">
      <c r="A199" s="68" t="s">
        <v>194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</row>
    <row r="200" spans="1:79" s="26" customFormat="1" ht="37" customHeight="1" x14ac:dyDescent="0.25">
      <c r="A200" s="170" t="s">
        <v>135</v>
      </c>
      <c r="B200" s="170"/>
      <c r="C200" s="170"/>
      <c r="D200" s="170"/>
      <c r="E200" s="170"/>
      <c r="F200" s="170"/>
      <c r="G200" s="91" t="s">
        <v>19</v>
      </c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 t="s">
        <v>15</v>
      </c>
      <c r="U200" s="91"/>
      <c r="V200" s="91"/>
      <c r="W200" s="91"/>
      <c r="X200" s="91"/>
      <c r="Y200" s="91"/>
      <c r="Z200" s="91" t="s">
        <v>14</v>
      </c>
      <c r="AA200" s="91"/>
      <c r="AB200" s="91"/>
      <c r="AC200" s="91"/>
      <c r="AD200" s="91"/>
      <c r="AE200" s="91" t="s">
        <v>136</v>
      </c>
      <c r="AF200" s="91"/>
      <c r="AG200" s="91"/>
      <c r="AH200" s="91"/>
      <c r="AI200" s="91"/>
      <c r="AJ200" s="91"/>
      <c r="AK200" s="91" t="s">
        <v>137</v>
      </c>
      <c r="AL200" s="91"/>
      <c r="AM200" s="91"/>
      <c r="AN200" s="91"/>
      <c r="AO200" s="91"/>
      <c r="AP200" s="91"/>
      <c r="AQ200" s="91" t="s">
        <v>138</v>
      </c>
      <c r="AR200" s="91"/>
      <c r="AS200" s="91"/>
      <c r="AT200" s="91"/>
      <c r="AU200" s="91"/>
      <c r="AV200" s="91"/>
      <c r="AW200" s="91" t="s">
        <v>98</v>
      </c>
      <c r="AX200" s="91"/>
      <c r="AY200" s="91"/>
      <c r="AZ200" s="91"/>
      <c r="BA200" s="91"/>
      <c r="BB200" s="91"/>
      <c r="BC200" s="91"/>
      <c r="BD200" s="91"/>
      <c r="BE200" s="91"/>
      <c r="BF200" s="91"/>
      <c r="BG200" s="91" t="s">
        <v>139</v>
      </c>
      <c r="BH200" s="91"/>
      <c r="BI200" s="91"/>
      <c r="BJ200" s="91"/>
      <c r="BK200" s="91"/>
      <c r="BL200" s="91"/>
    </row>
    <row r="201" spans="1:79" s="26" customFormat="1" ht="11.5" customHeight="1" x14ac:dyDescent="0.25">
      <c r="A201" s="170"/>
      <c r="B201" s="170"/>
      <c r="C201" s="170"/>
      <c r="D201" s="170"/>
      <c r="E201" s="170"/>
      <c r="F201" s="170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 t="s">
        <v>17</v>
      </c>
      <c r="AX201" s="91"/>
      <c r="AY201" s="91"/>
      <c r="AZ201" s="91"/>
      <c r="BA201" s="91"/>
      <c r="BB201" s="91" t="s">
        <v>16</v>
      </c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</row>
    <row r="202" spans="1:79" s="26" customFormat="1" ht="15" customHeight="1" x14ac:dyDescent="0.25">
      <c r="A202" s="91">
        <v>1</v>
      </c>
      <c r="B202" s="91"/>
      <c r="C202" s="91"/>
      <c r="D202" s="91"/>
      <c r="E202" s="91"/>
      <c r="F202" s="91"/>
      <c r="G202" s="91">
        <v>2</v>
      </c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>
        <v>3</v>
      </c>
      <c r="U202" s="91"/>
      <c r="V202" s="91"/>
      <c r="W202" s="91"/>
      <c r="X202" s="91"/>
      <c r="Y202" s="91"/>
      <c r="Z202" s="91">
        <v>4</v>
      </c>
      <c r="AA202" s="91"/>
      <c r="AB202" s="91"/>
      <c r="AC202" s="91"/>
      <c r="AD202" s="91"/>
      <c r="AE202" s="91">
        <v>5</v>
      </c>
      <c r="AF202" s="91"/>
      <c r="AG202" s="91"/>
      <c r="AH202" s="91"/>
      <c r="AI202" s="91"/>
      <c r="AJ202" s="91"/>
      <c r="AK202" s="91">
        <v>6</v>
      </c>
      <c r="AL202" s="91"/>
      <c r="AM202" s="91"/>
      <c r="AN202" s="91"/>
      <c r="AO202" s="91"/>
      <c r="AP202" s="91"/>
      <c r="AQ202" s="91">
        <v>7</v>
      </c>
      <c r="AR202" s="91"/>
      <c r="AS202" s="91"/>
      <c r="AT202" s="91"/>
      <c r="AU202" s="91"/>
      <c r="AV202" s="91"/>
      <c r="AW202" s="91">
        <v>8</v>
      </c>
      <c r="AX202" s="91"/>
      <c r="AY202" s="91"/>
      <c r="AZ202" s="91"/>
      <c r="BA202" s="91"/>
      <c r="BB202" s="91">
        <v>9</v>
      </c>
      <c r="BC202" s="91"/>
      <c r="BD202" s="91"/>
      <c r="BE202" s="91"/>
      <c r="BF202" s="91"/>
      <c r="BG202" s="91">
        <v>10</v>
      </c>
      <c r="BH202" s="91"/>
      <c r="BI202" s="91"/>
      <c r="BJ202" s="91"/>
      <c r="BK202" s="91"/>
      <c r="BL202" s="91"/>
    </row>
    <row r="203" spans="1:79" s="23" customFormat="1" ht="12" hidden="1" customHeight="1" x14ac:dyDescent="0.3">
      <c r="A203" s="90" t="s">
        <v>64</v>
      </c>
      <c r="B203" s="90"/>
      <c r="C203" s="90"/>
      <c r="D203" s="90"/>
      <c r="E203" s="90"/>
      <c r="F203" s="90"/>
      <c r="G203" s="163" t="s">
        <v>57</v>
      </c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32" t="s">
        <v>80</v>
      </c>
      <c r="U203" s="132"/>
      <c r="V203" s="132"/>
      <c r="W203" s="132"/>
      <c r="X203" s="132"/>
      <c r="Y203" s="132"/>
      <c r="Z203" s="132" t="s">
        <v>81</v>
      </c>
      <c r="AA203" s="132"/>
      <c r="AB203" s="132"/>
      <c r="AC203" s="132"/>
      <c r="AD203" s="132"/>
      <c r="AE203" s="132" t="s">
        <v>82</v>
      </c>
      <c r="AF203" s="132"/>
      <c r="AG203" s="132"/>
      <c r="AH203" s="132"/>
      <c r="AI203" s="132"/>
      <c r="AJ203" s="132"/>
      <c r="AK203" s="132" t="s">
        <v>83</v>
      </c>
      <c r="AL203" s="132"/>
      <c r="AM203" s="132"/>
      <c r="AN203" s="132"/>
      <c r="AO203" s="132"/>
      <c r="AP203" s="132"/>
      <c r="AQ203" s="142" t="s">
        <v>99</v>
      </c>
      <c r="AR203" s="132"/>
      <c r="AS203" s="132"/>
      <c r="AT203" s="132"/>
      <c r="AU203" s="132"/>
      <c r="AV203" s="132"/>
      <c r="AW203" s="132" t="s">
        <v>84</v>
      </c>
      <c r="AX203" s="132"/>
      <c r="AY203" s="132"/>
      <c r="AZ203" s="132"/>
      <c r="BA203" s="132"/>
      <c r="BB203" s="132" t="s">
        <v>85</v>
      </c>
      <c r="BC203" s="132"/>
      <c r="BD203" s="132"/>
      <c r="BE203" s="132"/>
      <c r="BF203" s="132"/>
      <c r="BG203" s="142" t="s">
        <v>100</v>
      </c>
      <c r="BH203" s="132"/>
      <c r="BI203" s="132"/>
      <c r="BJ203" s="132"/>
      <c r="BK203" s="132"/>
      <c r="BL203" s="132"/>
      <c r="CA203" s="23" t="s">
        <v>50</v>
      </c>
    </row>
    <row r="204" spans="1:79" s="24" customFormat="1" ht="25" customHeight="1" x14ac:dyDescent="0.25">
      <c r="A204" s="90">
        <v>2210</v>
      </c>
      <c r="B204" s="90"/>
      <c r="C204" s="90"/>
      <c r="D204" s="90"/>
      <c r="E204" s="90"/>
      <c r="F204" s="90"/>
      <c r="G204" s="79" t="s">
        <v>174</v>
      </c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1"/>
      <c r="T204" s="82">
        <v>179572</v>
      </c>
      <c r="U204" s="82"/>
      <c r="V204" s="82"/>
      <c r="W204" s="82"/>
      <c r="X204" s="82"/>
      <c r="Y204" s="82"/>
      <c r="Z204" s="82">
        <f>U50</f>
        <v>177128</v>
      </c>
      <c r="AA204" s="82"/>
      <c r="AB204" s="82"/>
      <c r="AC204" s="82"/>
      <c r="AD204" s="82"/>
      <c r="AE204" s="82">
        <v>0</v>
      </c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>
        <f>IF(ISNUMBER(AK204),AK204,0)-IF(ISNUMBER(AE204),AE204,0)</f>
        <v>0</v>
      </c>
      <c r="AR204" s="82"/>
      <c r="AS204" s="82"/>
      <c r="AT204" s="82"/>
      <c r="AU204" s="82"/>
      <c r="AV204" s="82"/>
      <c r="AW204" s="82">
        <v>0</v>
      </c>
      <c r="AX204" s="82"/>
      <c r="AY204" s="82"/>
      <c r="AZ204" s="82"/>
      <c r="BA204" s="82"/>
      <c r="BB204" s="82">
        <v>0</v>
      </c>
      <c r="BC204" s="82"/>
      <c r="BD204" s="82"/>
      <c r="BE204" s="82"/>
      <c r="BF204" s="82"/>
      <c r="BG204" s="82">
        <f>IF(ISNUMBER(Z204),Z204,0)+IF(ISNUMBER(AK204),AK204,0)</f>
        <v>177128</v>
      </c>
      <c r="BH204" s="82"/>
      <c r="BI204" s="82"/>
      <c r="BJ204" s="82"/>
      <c r="BK204" s="82"/>
      <c r="BL204" s="82"/>
      <c r="CA204" s="24" t="s">
        <v>51</v>
      </c>
    </row>
    <row r="205" spans="1:79" s="24" customFormat="1" ht="12.75" customHeight="1" x14ac:dyDescent="0.25">
      <c r="A205" s="90">
        <v>2240</v>
      </c>
      <c r="B205" s="90"/>
      <c r="C205" s="90"/>
      <c r="D205" s="90"/>
      <c r="E205" s="90"/>
      <c r="F205" s="90"/>
      <c r="G205" s="79" t="s">
        <v>175</v>
      </c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1"/>
      <c r="T205" s="82">
        <v>2921500</v>
      </c>
      <c r="U205" s="82"/>
      <c r="V205" s="82"/>
      <c r="W205" s="82"/>
      <c r="X205" s="82"/>
      <c r="Y205" s="82"/>
      <c r="Z205" s="82">
        <f>U51</f>
        <v>2908246</v>
      </c>
      <c r="AA205" s="82"/>
      <c r="AB205" s="82"/>
      <c r="AC205" s="82"/>
      <c r="AD205" s="82"/>
      <c r="AE205" s="82">
        <v>0</v>
      </c>
      <c r="AF205" s="82"/>
      <c r="AG205" s="82"/>
      <c r="AH205" s="82"/>
      <c r="AI205" s="82"/>
      <c r="AJ205" s="82"/>
      <c r="AK205" s="82">
        <v>0</v>
      </c>
      <c r="AL205" s="82"/>
      <c r="AM205" s="82"/>
      <c r="AN205" s="82"/>
      <c r="AO205" s="82"/>
      <c r="AP205" s="82"/>
      <c r="AQ205" s="82">
        <f>IF(ISNUMBER(AK205),AK205,0)-IF(ISNUMBER(AE205),AE205,0)</f>
        <v>0</v>
      </c>
      <c r="AR205" s="82"/>
      <c r="AS205" s="82"/>
      <c r="AT205" s="82"/>
      <c r="AU205" s="82"/>
      <c r="AV205" s="82"/>
      <c r="AW205" s="82">
        <v>0</v>
      </c>
      <c r="AX205" s="82"/>
      <c r="AY205" s="82"/>
      <c r="AZ205" s="82"/>
      <c r="BA205" s="82"/>
      <c r="BB205" s="82">
        <v>0</v>
      </c>
      <c r="BC205" s="82"/>
      <c r="BD205" s="82"/>
      <c r="BE205" s="82"/>
      <c r="BF205" s="82"/>
      <c r="BG205" s="82">
        <f>IF(ISNUMBER(Z205),Z205,0)+IF(ISNUMBER(AK205),AK205,0)</f>
        <v>2908246</v>
      </c>
      <c r="BH205" s="82"/>
      <c r="BI205" s="82"/>
      <c r="BJ205" s="82"/>
      <c r="BK205" s="82"/>
      <c r="BL205" s="82"/>
    </row>
    <row r="206" spans="1:79" s="25" customFormat="1" ht="12.75" customHeight="1" x14ac:dyDescent="0.25">
      <c r="A206" s="164"/>
      <c r="B206" s="164"/>
      <c r="C206" s="164"/>
      <c r="D206" s="164"/>
      <c r="E206" s="164"/>
      <c r="F206" s="164"/>
      <c r="G206" s="96" t="s">
        <v>147</v>
      </c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8"/>
      <c r="T206" s="92">
        <f>T204+T205</f>
        <v>3101072</v>
      </c>
      <c r="U206" s="92"/>
      <c r="V206" s="92"/>
      <c r="W206" s="92"/>
      <c r="X206" s="92"/>
      <c r="Y206" s="92"/>
      <c r="Z206" s="92">
        <f>Z204+Z205</f>
        <v>3085374</v>
      </c>
      <c r="AA206" s="92"/>
      <c r="AB206" s="92"/>
      <c r="AC206" s="92"/>
      <c r="AD206" s="92"/>
      <c r="AE206" s="92">
        <v>0</v>
      </c>
      <c r="AF206" s="92"/>
      <c r="AG206" s="92"/>
      <c r="AH206" s="92"/>
      <c r="AI206" s="92"/>
      <c r="AJ206" s="92"/>
      <c r="AK206" s="92">
        <f>AK204</f>
        <v>0</v>
      </c>
      <c r="AL206" s="92"/>
      <c r="AM206" s="92"/>
      <c r="AN206" s="92"/>
      <c r="AO206" s="92"/>
      <c r="AP206" s="92"/>
      <c r="AQ206" s="92">
        <f>IF(ISNUMBER(AK206),AK206,0)-IF(ISNUMBER(AE206),AE206,0)</f>
        <v>0</v>
      </c>
      <c r="AR206" s="92"/>
      <c r="AS206" s="92"/>
      <c r="AT206" s="92"/>
      <c r="AU206" s="92"/>
      <c r="AV206" s="92"/>
      <c r="AW206" s="92">
        <v>0</v>
      </c>
      <c r="AX206" s="92"/>
      <c r="AY206" s="92"/>
      <c r="AZ206" s="92"/>
      <c r="BA206" s="92"/>
      <c r="BB206" s="92">
        <v>0</v>
      </c>
      <c r="BC206" s="92"/>
      <c r="BD206" s="92"/>
      <c r="BE206" s="92"/>
      <c r="BF206" s="92"/>
      <c r="BG206" s="92">
        <f>IF(ISNUMBER(Z206),Z206,0)+IF(ISNUMBER(AK206),AK206,0)</f>
        <v>3085374</v>
      </c>
      <c r="BH206" s="92"/>
      <c r="BI206" s="92"/>
      <c r="BJ206" s="92"/>
      <c r="BK206" s="92"/>
      <c r="BL206" s="92"/>
    </row>
    <row r="208" spans="1:79" ht="14.25" customHeight="1" x14ac:dyDescent="0.25">
      <c r="A208" s="56" t="s">
        <v>248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</row>
    <row r="209" spans="1:79" ht="15" customHeight="1" x14ac:dyDescent="0.25">
      <c r="A209" s="68" t="s">
        <v>194</v>
      </c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</row>
    <row r="210" spans="1:79" s="26" customFormat="1" ht="18" customHeight="1" x14ac:dyDescent="0.25">
      <c r="A210" s="91" t="s">
        <v>135</v>
      </c>
      <c r="B210" s="91"/>
      <c r="C210" s="91"/>
      <c r="D210" s="91"/>
      <c r="E210" s="91"/>
      <c r="F210" s="91"/>
      <c r="G210" s="91" t="s">
        <v>19</v>
      </c>
      <c r="H210" s="91"/>
      <c r="I210" s="91"/>
      <c r="J210" s="91"/>
      <c r="K210" s="91"/>
      <c r="L210" s="91"/>
      <c r="M210" s="91"/>
      <c r="N210" s="91"/>
      <c r="O210" s="91"/>
      <c r="P210" s="91"/>
      <c r="Q210" s="91" t="s">
        <v>196</v>
      </c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 t="s">
        <v>197</v>
      </c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</row>
    <row r="211" spans="1:79" s="26" customFormat="1" ht="43" customHeight="1" x14ac:dyDescent="0.25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 t="s">
        <v>140</v>
      </c>
      <c r="R211" s="91"/>
      <c r="S211" s="91"/>
      <c r="T211" s="91"/>
      <c r="U211" s="91"/>
      <c r="V211" s="170" t="s">
        <v>141</v>
      </c>
      <c r="W211" s="170"/>
      <c r="X211" s="170"/>
      <c r="Y211" s="170"/>
      <c r="Z211" s="91" t="s">
        <v>142</v>
      </c>
      <c r="AA211" s="91"/>
      <c r="AB211" s="91"/>
      <c r="AC211" s="91"/>
      <c r="AD211" s="91"/>
      <c r="AE211" s="91"/>
      <c r="AF211" s="91"/>
      <c r="AG211" s="91"/>
      <c r="AH211" s="91"/>
      <c r="AI211" s="91"/>
      <c r="AJ211" s="170" t="s">
        <v>143</v>
      </c>
      <c r="AK211" s="170"/>
      <c r="AL211" s="170"/>
      <c r="AM211" s="170"/>
      <c r="AN211" s="170"/>
      <c r="AO211" s="91" t="s">
        <v>20</v>
      </c>
      <c r="AP211" s="91"/>
      <c r="AQ211" s="91"/>
      <c r="AR211" s="91"/>
      <c r="AS211" s="91"/>
      <c r="AT211" s="170" t="s">
        <v>144</v>
      </c>
      <c r="AU211" s="170"/>
      <c r="AV211" s="170"/>
      <c r="AW211" s="170"/>
      <c r="AX211" s="91" t="s">
        <v>142</v>
      </c>
      <c r="AY211" s="91"/>
      <c r="AZ211" s="91"/>
      <c r="BA211" s="91"/>
      <c r="BB211" s="91"/>
      <c r="BC211" s="91"/>
      <c r="BD211" s="91"/>
      <c r="BE211" s="91"/>
      <c r="BF211" s="91"/>
      <c r="BG211" s="91"/>
      <c r="BH211" s="91" t="s">
        <v>145</v>
      </c>
      <c r="BI211" s="91"/>
      <c r="BJ211" s="91"/>
      <c r="BK211" s="91"/>
      <c r="BL211" s="91"/>
    </row>
    <row r="212" spans="1:79" s="26" customFormat="1" ht="26" customHeight="1" x14ac:dyDescent="0.25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170"/>
      <c r="W212" s="170"/>
      <c r="X212" s="170"/>
      <c r="Y212" s="170"/>
      <c r="Z212" s="91" t="s">
        <v>17</v>
      </c>
      <c r="AA212" s="91"/>
      <c r="AB212" s="91"/>
      <c r="AC212" s="91"/>
      <c r="AD212" s="91"/>
      <c r="AE212" s="91" t="s">
        <v>16</v>
      </c>
      <c r="AF212" s="91"/>
      <c r="AG212" s="91"/>
      <c r="AH212" s="91"/>
      <c r="AI212" s="91"/>
      <c r="AJ212" s="170"/>
      <c r="AK212" s="170"/>
      <c r="AL212" s="170"/>
      <c r="AM212" s="170"/>
      <c r="AN212" s="170"/>
      <c r="AO212" s="91"/>
      <c r="AP212" s="91"/>
      <c r="AQ212" s="91"/>
      <c r="AR212" s="91"/>
      <c r="AS212" s="91"/>
      <c r="AT212" s="170"/>
      <c r="AU212" s="170"/>
      <c r="AV212" s="170"/>
      <c r="AW212" s="170"/>
      <c r="AX212" s="91" t="s">
        <v>17</v>
      </c>
      <c r="AY212" s="91"/>
      <c r="AZ212" s="91"/>
      <c r="BA212" s="91"/>
      <c r="BB212" s="91"/>
      <c r="BC212" s="91" t="s">
        <v>16</v>
      </c>
      <c r="BD212" s="91"/>
      <c r="BE212" s="91"/>
      <c r="BF212" s="91"/>
      <c r="BG212" s="91"/>
      <c r="BH212" s="91"/>
      <c r="BI212" s="91"/>
      <c r="BJ212" s="91"/>
      <c r="BK212" s="91"/>
      <c r="BL212" s="91"/>
    </row>
    <row r="213" spans="1:79" s="26" customFormat="1" ht="15" customHeight="1" x14ac:dyDescent="0.25">
      <c r="A213" s="91">
        <v>1</v>
      </c>
      <c r="B213" s="91"/>
      <c r="C213" s="91"/>
      <c r="D213" s="91"/>
      <c r="E213" s="91"/>
      <c r="F213" s="91"/>
      <c r="G213" s="91">
        <v>2</v>
      </c>
      <c r="H213" s="91"/>
      <c r="I213" s="91"/>
      <c r="J213" s="91"/>
      <c r="K213" s="91"/>
      <c r="L213" s="91"/>
      <c r="M213" s="91"/>
      <c r="N213" s="91"/>
      <c r="O213" s="91"/>
      <c r="P213" s="91"/>
      <c r="Q213" s="91">
        <v>3</v>
      </c>
      <c r="R213" s="91"/>
      <c r="S213" s="91"/>
      <c r="T213" s="91"/>
      <c r="U213" s="91"/>
      <c r="V213" s="91">
        <v>4</v>
      </c>
      <c r="W213" s="91"/>
      <c r="X213" s="91"/>
      <c r="Y213" s="91"/>
      <c r="Z213" s="91">
        <v>5</v>
      </c>
      <c r="AA213" s="91"/>
      <c r="AB213" s="91"/>
      <c r="AC213" s="91"/>
      <c r="AD213" s="91"/>
      <c r="AE213" s="91">
        <v>6</v>
      </c>
      <c r="AF213" s="91"/>
      <c r="AG213" s="91"/>
      <c r="AH213" s="91"/>
      <c r="AI213" s="91"/>
      <c r="AJ213" s="91">
        <v>7</v>
      </c>
      <c r="AK213" s="91"/>
      <c r="AL213" s="91"/>
      <c r="AM213" s="91"/>
      <c r="AN213" s="91"/>
      <c r="AO213" s="91">
        <v>8</v>
      </c>
      <c r="AP213" s="91"/>
      <c r="AQ213" s="91"/>
      <c r="AR213" s="91"/>
      <c r="AS213" s="91"/>
      <c r="AT213" s="91">
        <v>9</v>
      </c>
      <c r="AU213" s="91"/>
      <c r="AV213" s="91"/>
      <c r="AW213" s="91"/>
      <c r="AX213" s="91">
        <v>10</v>
      </c>
      <c r="AY213" s="91"/>
      <c r="AZ213" s="91"/>
      <c r="BA213" s="91"/>
      <c r="BB213" s="91"/>
      <c r="BC213" s="91">
        <v>11</v>
      </c>
      <c r="BD213" s="91"/>
      <c r="BE213" s="91"/>
      <c r="BF213" s="91"/>
      <c r="BG213" s="91"/>
      <c r="BH213" s="91">
        <v>12</v>
      </c>
      <c r="BI213" s="91"/>
      <c r="BJ213" s="91"/>
      <c r="BK213" s="91"/>
      <c r="BL213" s="91"/>
    </row>
    <row r="214" spans="1:79" s="23" customFormat="1" ht="12" hidden="1" customHeight="1" x14ac:dyDescent="0.3">
      <c r="A214" s="90" t="s">
        <v>64</v>
      </c>
      <c r="B214" s="90"/>
      <c r="C214" s="90"/>
      <c r="D214" s="90"/>
      <c r="E214" s="90"/>
      <c r="F214" s="90"/>
      <c r="G214" s="163" t="s">
        <v>57</v>
      </c>
      <c r="H214" s="163"/>
      <c r="I214" s="163"/>
      <c r="J214" s="163"/>
      <c r="K214" s="163"/>
      <c r="L214" s="163"/>
      <c r="M214" s="163"/>
      <c r="N214" s="163"/>
      <c r="O214" s="163"/>
      <c r="P214" s="163"/>
      <c r="Q214" s="132" t="s">
        <v>80</v>
      </c>
      <c r="R214" s="132"/>
      <c r="S214" s="132"/>
      <c r="T214" s="132"/>
      <c r="U214" s="132"/>
      <c r="V214" s="132" t="s">
        <v>81</v>
      </c>
      <c r="W214" s="132"/>
      <c r="X214" s="132"/>
      <c r="Y214" s="132"/>
      <c r="Z214" s="132" t="s">
        <v>82</v>
      </c>
      <c r="AA214" s="132"/>
      <c r="AB214" s="132"/>
      <c r="AC214" s="132"/>
      <c r="AD214" s="132"/>
      <c r="AE214" s="132" t="s">
        <v>83</v>
      </c>
      <c r="AF214" s="132"/>
      <c r="AG214" s="132"/>
      <c r="AH214" s="132"/>
      <c r="AI214" s="132"/>
      <c r="AJ214" s="142" t="s">
        <v>101</v>
      </c>
      <c r="AK214" s="132"/>
      <c r="AL214" s="132"/>
      <c r="AM214" s="132"/>
      <c r="AN214" s="132"/>
      <c r="AO214" s="132" t="s">
        <v>84</v>
      </c>
      <c r="AP214" s="132"/>
      <c r="AQ214" s="132"/>
      <c r="AR214" s="132"/>
      <c r="AS214" s="132"/>
      <c r="AT214" s="142" t="s">
        <v>102</v>
      </c>
      <c r="AU214" s="132"/>
      <c r="AV214" s="132"/>
      <c r="AW214" s="132"/>
      <c r="AX214" s="132" t="s">
        <v>85</v>
      </c>
      <c r="AY214" s="132"/>
      <c r="AZ214" s="132"/>
      <c r="BA214" s="132"/>
      <c r="BB214" s="132"/>
      <c r="BC214" s="132" t="s">
        <v>86</v>
      </c>
      <c r="BD214" s="132"/>
      <c r="BE214" s="132"/>
      <c r="BF214" s="132"/>
      <c r="BG214" s="132"/>
      <c r="BH214" s="142" t="s">
        <v>101</v>
      </c>
      <c r="BI214" s="132"/>
      <c r="BJ214" s="132"/>
      <c r="BK214" s="132"/>
      <c r="BL214" s="132"/>
      <c r="CA214" s="23" t="s">
        <v>52</v>
      </c>
    </row>
    <row r="215" spans="1:79" s="24" customFormat="1" ht="25" customHeight="1" x14ac:dyDescent="0.25">
      <c r="A215" s="90">
        <v>2210</v>
      </c>
      <c r="B215" s="90"/>
      <c r="C215" s="90"/>
      <c r="D215" s="90"/>
      <c r="E215" s="90"/>
      <c r="F215" s="90"/>
      <c r="G215" s="79" t="s">
        <v>174</v>
      </c>
      <c r="H215" s="80"/>
      <c r="I215" s="80"/>
      <c r="J215" s="80"/>
      <c r="K215" s="80"/>
      <c r="L215" s="80"/>
      <c r="M215" s="80"/>
      <c r="N215" s="80"/>
      <c r="O215" s="80"/>
      <c r="P215" s="81"/>
      <c r="Q215" s="82">
        <v>244937</v>
      </c>
      <c r="R215" s="82"/>
      <c r="S215" s="82"/>
      <c r="T215" s="82"/>
      <c r="U215" s="82"/>
      <c r="V215" s="82">
        <v>0</v>
      </c>
      <c r="W215" s="82"/>
      <c r="X215" s="82"/>
      <c r="Y215" s="82"/>
      <c r="Z215" s="82">
        <v>0</v>
      </c>
      <c r="AA215" s="82"/>
      <c r="AB215" s="82"/>
      <c r="AC215" s="82"/>
      <c r="AD215" s="82"/>
      <c r="AE215" s="82">
        <v>0</v>
      </c>
      <c r="AF215" s="82"/>
      <c r="AG215" s="82"/>
      <c r="AH215" s="82"/>
      <c r="AI215" s="82"/>
      <c r="AJ215" s="82">
        <f>IF(ISNUMBER(Q215),Q215,0)-IF(ISNUMBER(Z215),Z215,0)</f>
        <v>244937</v>
      </c>
      <c r="AK215" s="82"/>
      <c r="AL215" s="82"/>
      <c r="AM215" s="82"/>
      <c r="AN215" s="82"/>
      <c r="AO215" s="82">
        <v>268696</v>
      </c>
      <c r="AP215" s="82"/>
      <c r="AQ215" s="82"/>
      <c r="AR215" s="82"/>
      <c r="AS215" s="82"/>
      <c r="AT215" s="82">
        <f>IF(ISNUMBER(V215),V215,0)-IF(ISNUMBER(Z215),Z215,0)-IF(ISNUMBER(AE215),AE215,0)</f>
        <v>0</v>
      </c>
      <c r="AU215" s="82"/>
      <c r="AV215" s="82"/>
      <c r="AW215" s="82"/>
      <c r="AX215" s="82">
        <v>0</v>
      </c>
      <c r="AY215" s="82"/>
      <c r="AZ215" s="82"/>
      <c r="BA215" s="82"/>
      <c r="BB215" s="82"/>
      <c r="BC215" s="82">
        <v>0</v>
      </c>
      <c r="BD215" s="82"/>
      <c r="BE215" s="82"/>
      <c r="BF215" s="82"/>
      <c r="BG215" s="82"/>
      <c r="BH215" s="82">
        <f>IF(ISNUMBER(AO215),AO215,0)-IF(ISNUMBER(AX215),AX215,0)</f>
        <v>268696</v>
      </c>
      <c r="BI215" s="82"/>
      <c r="BJ215" s="82"/>
      <c r="BK215" s="82"/>
      <c r="BL215" s="82"/>
      <c r="CA215" s="24" t="s">
        <v>53</v>
      </c>
    </row>
    <row r="216" spans="1:79" s="24" customFormat="1" ht="25" customHeight="1" x14ac:dyDescent="0.25">
      <c r="A216" s="90">
        <v>2240</v>
      </c>
      <c r="B216" s="90"/>
      <c r="C216" s="90"/>
      <c r="D216" s="90"/>
      <c r="E216" s="90"/>
      <c r="F216" s="90"/>
      <c r="G216" s="79" t="s">
        <v>175</v>
      </c>
      <c r="H216" s="80"/>
      <c r="I216" s="80"/>
      <c r="J216" s="80"/>
      <c r="K216" s="80"/>
      <c r="L216" s="80"/>
      <c r="M216" s="80"/>
      <c r="N216" s="80"/>
      <c r="O216" s="80"/>
      <c r="P216" s="81"/>
      <c r="Q216" s="82">
        <v>3604886</v>
      </c>
      <c r="R216" s="82"/>
      <c r="S216" s="82"/>
      <c r="T216" s="82"/>
      <c r="U216" s="82"/>
      <c r="V216" s="82">
        <v>0</v>
      </c>
      <c r="W216" s="82"/>
      <c r="X216" s="82"/>
      <c r="Y216" s="82"/>
      <c r="Z216" s="82">
        <v>0</v>
      </c>
      <c r="AA216" s="82"/>
      <c r="AB216" s="82"/>
      <c r="AC216" s="82"/>
      <c r="AD216" s="82"/>
      <c r="AE216" s="82">
        <v>0</v>
      </c>
      <c r="AF216" s="82"/>
      <c r="AG216" s="82"/>
      <c r="AH216" s="82"/>
      <c r="AI216" s="82"/>
      <c r="AJ216" s="82">
        <f>IF(ISNUMBER(Q216),Q216,0)-IF(ISNUMBER(Z216),Z216,0)</f>
        <v>3604886</v>
      </c>
      <c r="AK216" s="82"/>
      <c r="AL216" s="82"/>
      <c r="AM216" s="82"/>
      <c r="AN216" s="82"/>
      <c r="AO216" s="82">
        <v>3954560</v>
      </c>
      <c r="AP216" s="82"/>
      <c r="AQ216" s="82"/>
      <c r="AR216" s="82"/>
      <c r="AS216" s="82"/>
      <c r="AT216" s="82">
        <f>IF(ISNUMBER(V216),V216,0)-IF(ISNUMBER(Z216),Z216,0)-IF(ISNUMBER(AE216),AE216,0)</f>
        <v>0</v>
      </c>
      <c r="AU216" s="82"/>
      <c r="AV216" s="82"/>
      <c r="AW216" s="82"/>
      <c r="AX216" s="82">
        <v>0</v>
      </c>
      <c r="AY216" s="82"/>
      <c r="AZ216" s="82"/>
      <c r="BA216" s="82"/>
      <c r="BB216" s="82"/>
      <c r="BC216" s="82">
        <v>0</v>
      </c>
      <c r="BD216" s="82"/>
      <c r="BE216" s="82"/>
      <c r="BF216" s="82"/>
      <c r="BG216" s="82"/>
      <c r="BH216" s="82">
        <f>IF(ISNUMBER(AO216),AO216,0)-IF(ISNUMBER(AX216),AX216,0)</f>
        <v>3954560</v>
      </c>
      <c r="BI216" s="82"/>
      <c r="BJ216" s="82"/>
      <c r="BK216" s="82"/>
      <c r="BL216" s="82"/>
    </row>
    <row r="217" spans="1:79" s="25" customFormat="1" ht="12.75" customHeight="1" x14ac:dyDescent="0.25">
      <c r="A217" s="164"/>
      <c r="B217" s="164"/>
      <c r="C217" s="164"/>
      <c r="D217" s="164"/>
      <c r="E217" s="164"/>
      <c r="F217" s="164"/>
      <c r="G217" s="96" t="s">
        <v>147</v>
      </c>
      <c r="H217" s="97"/>
      <c r="I217" s="97"/>
      <c r="J217" s="97"/>
      <c r="K217" s="97"/>
      <c r="L217" s="97"/>
      <c r="M217" s="97"/>
      <c r="N217" s="97"/>
      <c r="O217" s="97"/>
      <c r="P217" s="98"/>
      <c r="Q217" s="92">
        <f>Q215+Q216</f>
        <v>3849823</v>
      </c>
      <c r="R217" s="92"/>
      <c r="S217" s="92"/>
      <c r="T217" s="92"/>
      <c r="U217" s="92"/>
      <c r="V217" s="92">
        <f>V215</f>
        <v>0</v>
      </c>
      <c r="W217" s="92"/>
      <c r="X217" s="92"/>
      <c r="Y217" s="92"/>
      <c r="Z217" s="92">
        <f>Z215</f>
        <v>0</v>
      </c>
      <c r="AA217" s="92"/>
      <c r="AB217" s="92"/>
      <c r="AC217" s="92"/>
      <c r="AD217" s="92"/>
      <c r="AE217" s="92">
        <v>0</v>
      </c>
      <c r="AF217" s="92"/>
      <c r="AG217" s="92"/>
      <c r="AH217" s="92"/>
      <c r="AI217" s="92"/>
      <c r="AJ217" s="92">
        <f>IF(ISNUMBER(Q217),Q217,0)-IF(ISNUMBER(Z217),Z217,0)</f>
        <v>3849823</v>
      </c>
      <c r="AK217" s="92"/>
      <c r="AL217" s="92"/>
      <c r="AM217" s="92"/>
      <c r="AN217" s="92"/>
      <c r="AO217" s="92">
        <f>AO215+AO216</f>
        <v>4223256</v>
      </c>
      <c r="AP217" s="92"/>
      <c r="AQ217" s="92"/>
      <c r="AR217" s="92"/>
      <c r="AS217" s="92"/>
      <c r="AT217" s="92">
        <f>IF(ISNUMBER(V217),V217,0)-IF(ISNUMBER(Z217),Z217,0)-IF(ISNUMBER(AE217),AE217,0)</f>
        <v>0</v>
      </c>
      <c r="AU217" s="92"/>
      <c r="AV217" s="92"/>
      <c r="AW217" s="92"/>
      <c r="AX217" s="92">
        <v>0</v>
      </c>
      <c r="AY217" s="92"/>
      <c r="AZ217" s="92"/>
      <c r="BA217" s="92"/>
      <c r="BB217" s="92"/>
      <c r="BC217" s="92">
        <v>0</v>
      </c>
      <c r="BD217" s="92"/>
      <c r="BE217" s="92"/>
      <c r="BF217" s="92"/>
      <c r="BG217" s="92"/>
      <c r="BH217" s="92">
        <f>IF(ISNUMBER(AO217),AO217,0)-IF(ISNUMBER(AX217),AX217,0)</f>
        <v>4223256</v>
      </c>
      <c r="BI217" s="92"/>
      <c r="BJ217" s="92"/>
      <c r="BK217" s="92"/>
      <c r="BL217" s="92"/>
    </row>
    <row r="219" spans="1:79" ht="14.25" customHeight="1" x14ac:dyDescent="0.25">
      <c r="A219" s="56" t="s">
        <v>249</v>
      </c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</row>
    <row r="220" spans="1:79" ht="15" customHeight="1" x14ac:dyDescent="0.25">
      <c r="A220" s="68" t="s">
        <v>194</v>
      </c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</row>
    <row r="221" spans="1:79" s="26" customFormat="1" ht="43" customHeight="1" x14ac:dyDescent="0.25">
      <c r="A221" s="91" t="s">
        <v>135</v>
      </c>
      <c r="B221" s="91"/>
      <c r="C221" s="91"/>
      <c r="D221" s="91"/>
      <c r="E221" s="91"/>
      <c r="F221" s="91"/>
      <c r="G221" s="91" t="s">
        <v>19</v>
      </c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 t="s">
        <v>15</v>
      </c>
      <c r="U221" s="91"/>
      <c r="V221" s="91"/>
      <c r="W221" s="91"/>
      <c r="X221" s="91"/>
      <c r="Y221" s="91"/>
      <c r="Z221" s="91" t="s">
        <v>14</v>
      </c>
      <c r="AA221" s="91"/>
      <c r="AB221" s="91"/>
      <c r="AC221" s="91"/>
      <c r="AD221" s="91"/>
      <c r="AE221" s="91" t="s">
        <v>195</v>
      </c>
      <c r="AF221" s="91"/>
      <c r="AG221" s="91"/>
      <c r="AH221" s="91"/>
      <c r="AI221" s="91"/>
      <c r="AJ221" s="91"/>
      <c r="AK221" s="91" t="s">
        <v>250</v>
      </c>
      <c r="AL221" s="91"/>
      <c r="AM221" s="91"/>
      <c r="AN221" s="91"/>
      <c r="AO221" s="91"/>
      <c r="AP221" s="91"/>
      <c r="AQ221" s="91" t="s">
        <v>251</v>
      </c>
      <c r="AR221" s="91"/>
      <c r="AS221" s="91"/>
      <c r="AT221" s="91"/>
      <c r="AU221" s="91"/>
      <c r="AV221" s="91"/>
      <c r="AW221" s="91" t="s">
        <v>18</v>
      </c>
      <c r="AX221" s="91"/>
      <c r="AY221" s="91"/>
      <c r="AZ221" s="91"/>
      <c r="BA221" s="91"/>
      <c r="BB221" s="91"/>
      <c r="BC221" s="91"/>
      <c r="BD221" s="91"/>
      <c r="BE221" s="91" t="s">
        <v>156</v>
      </c>
      <c r="BF221" s="91"/>
      <c r="BG221" s="91"/>
      <c r="BH221" s="91"/>
      <c r="BI221" s="91"/>
      <c r="BJ221" s="91"/>
      <c r="BK221" s="91"/>
      <c r="BL221" s="91"/>
    </row>
    <row r="222" spans="1:79" s="26" customFormat="1" ht="21.75" customHeight="1" x14ac:dyDescent="0.25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</row>
    <row r="223" spans="1:79" s="26" customFormat="1" ht="15" customHeight="1" x14ac:dyDescent="0.25">
      <c r="A223" s="91">
        <v>1</v>
      </c>
      <c r="B223" s="91"/>
      <c r="C223" s="91"/>
      <c r="D223" s="91"/>
      <c r="E223" s="91"/>
      <c r="F223" s="91"/>
      <c r="G223" s="91">
        <v>2</v>
      </c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>
        <v>3</v>
      </c>
      <c r="U223" s="91"/>
      <c r="V223" s="91"/>
      <c r="W223" s="91"/>
      <c r="X223" s="91"/>
      <c r="Y223" s="91"/>
      <c r="Z223" s="91">
        <v>4</v>
      </c>
      <c r="AA223" s="91"/>
      <c r="AB223" s="91"/>
      <c r="AC223" s="91"/>
      <c r="AD223" s="91"/>
      <c r="AE223" s="91">
        <v>5</v>
      </c>
      <c r="AF223" s="91"/>
      <c r="AG223" s="91"/>
      <c r="AH223" s="91"/>
      <c r="AI223" s="91"/>
      <c r="AJ223" s="91"/>
      <c r="AK223" s="91">
        <v>6</v>
      </c>
      <c r="AL223" s="91"/>
      <c r="AM223" s="91"/>
      <c r="AN223" s="91"/>
      <c r="AO223" s="91"/>
      <c r="AP223" s="91"/>
      <c r="AQ223" s="91">
        <v>7</v>
      </c>
      <c r="AR223" s="91"/>
      <c r="AS223" s="91"/>
      <c r="AT223" s="91"/>
      <c r="AU223" s="91"/>
      <c r="AV223" s="91"/>
      <c r="AW223" s="91">
        <v>8</v>
      </c>
      <c r="AX223" s="91"/>
      <c r="AY223" s="91"/>
      <c r="AZ223" s="91"/>
      <c r="BA223" s="91"/>
      <c r="BB223" s="91"/>
      <c r="BC223" s="91"/>
      <c r="BD223" s="91"/>
      <c r="BE223" s="91">
        <v>9</v>
      </c>
      <c r="BF223" s="91"/>
      <c r="BG223" s="91"/>
      <c r="BH223" s="91"/>
      <c r="BI223" s="91"/>
      <c r="BJ223" s="91"/>
      <c r="BK223" s="91"/>
      <c r="BL223" s="91"/>
    </row>
    <row r="224" spans="1:79" s="23" customFormat="1" ht="18.75" hidden="1" customHeight="1" x14ac:dyDescent="0.3">
      <c r="A224" s="90" t="s">
        <v>64</v>
      </c>
      <c r="B224" s="90"/>
      <c r="C224" s="90"/>
      <c r="D224" s="90"/>
      <c r="E224" s="90"/>
      <c r="F224" s="90"/>
      <c r="G224" s="163" t="s">
        <v>57</v>
      </c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32" t="s">
        <v>80</v>
      </c>
      <c r="U224" s="132"/>
      <c r="V224" s="132"/>
      <c r="W224" s="132"/>
      <c r="X224" s="132"/>
      <c r="Y224" s="132"/>
      <c r="Z224" s="132" t="s">
        <v>81</v>
      </c>
      <c r="AA224" s="132"/>
      <c r="AB224" s="132"/>
      <c r="AC224" s="132"/>
      <c r="AD224" s="132"/>
      <c r="AE224" s="132" t="s">
        <v>82</v>
      </c>
      <c r="AF224" s="132"/>
      <c r="AG224" s="132"/>
      <c r="AH224" s="132"/>
      <c r="AI224" s="132"/>
      <c r="AJ224" s="132"/>
      <c r="AK224" s="132" t="s">
        <v>83</v>
      </c>
      <c r="AL224" s="132"/>
      <c r="AM224" s="132"/>
      <c r="AN224" s="132"/>
      <c r="AO224" s="132"/>
      <c r="AP224" s="132"/>
      <c r="AQ224" s="132" t="s">
        <v>84</v>
      </c>
      <c r="AR224" s="132"/>
      <c r="AS224" s="132"/>
      <c r="AT224" s="132"/>
      <c r="AU224" s="132"/>
      <c r="AV224" s="132"/>
      <c r="AW224" s="163" t="s">
        <v>87</v>
      </c>
      <c r="AX224" s="163"/>
      <c r="AY224" s="163"/>
      <c r="AZ224" s="163"/>
      <c r="BA224" s="163"/>
      <c r="BB224" s="163"/>
      <c r="BC224" s="163"/>
      <c r="BD224" s="163"/>
      <c r="BE224" s="163" t="s">
        <v>88</v>
      </c>
      <c r="BF224" s="163"/>
      <c r="BG224" s="163"/>
      <c r="BH224" s="163"/>
      <c r="BI224" s="163"/>
      <c r="BJ224" s="163"/>
      <c r="BK224" s="163"/>
      <c r="BL224" s="163"/>
      <c r="CA224" s="23" t="s">
        <v>54</v>
      </c>
    </row>
    <row r="225" spans="1:79" s="24" customFormat="1" ht="25" customHeight="1" x14ac:dyDescent="0.25">
      <c r="A225" s="90">
        <v>2210</v>
      </c>
      <c r="B225" s="90"/>
      <c r="C225" s="90"/>
      <c r="D225" s="90"/>
      <c r="E225" s="90"/>
      <c r="F225" s="90"/>
      <c r="G225" s="79" t="s">
        <v>174</v>
      </c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1"/>
      <c r="T225" s="82">
        <f>T204</f>
        <v>179572</v>
      </c>
      <c r="U225" s="82"/>
      <c r="V225" s="82"/>
      <c r="W225" s="82"/>
      <c r="X225" s="82"/>
      <c r="Y225" s="82"/>
      <c r="Z225" s="82">
        <f>Z204</f>
        <v>177128</v>
      </c>
      <c r="AA225" s="82"/>
      <c r="AB225" s="82"/>
      <c r="AC225" s="82"/>
      <c r="AD225" s="82"/>
      <c r="AE225" s="82">
        <v>0</v>
      </c>
      <c r="AF225" s="82"/>
      <c r="AG225" s="82"/>
      <c r="AH225" s="82"/>
      <c r="AI225" s="82"/>
      <c r="AJ225" s="82"/>
      <c r="AK225" s="82">
        <v>0</v>
      </c>
      <c r="AL225" s="82"/>
      <c r="AM225" s="82"/>
      <c r="AN225" s="82"/>
      <c r="AO225" s="82"/>
      <c r="AP225" s="82"/>
      <c r="AQ225" s="82">
        <v>0</v>
      </c>
      <c r="AR225" s="82"/>
      <c r="AS225" s="82"/>
      <c r="AT225" s="82"/>
      <c r="AU225" s="82"/>
      <c r="AV225" s="82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  <c r="BH225" s="90"/>
      <c r="BI225" s="90"/>
      <c r="BJ225" s="90"/>
      <c r="BK225" s="90"/>
      <c r="BL225" s="90"/>
      <c r="CA225" s="24" t="s">
        <v>55</v>
      </c>
    </row>
    <row r="226" spans="1:79" s="24" customFormat="1" ht="12.75" customHeight="1" x14ac:dyDescent="0.25">
      <c r="A226" s="90">
        <v>2240</v>
      </c>
      <c r="B226" s="90"/>
      <c r="C226" s="90"/>
      <c r="D226" s="90"/>
      <c r="E226" s="90"/>
      <c r="F226" s="90"/>
      <c r="G226" s="79" t="s">
        <v>175</v>
      </c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1"/>
      <c r="T226" s="82">
        <f>T205</f>
        <v>2921500</v>
      </c>
      <c r="U226" s="82"/>
      <c r="V226" s="82"/>
      <c r="W226" s="82"/>
      <c r="X226" s="82"/>
      <c r="Y226" s="82"/>
      <c r="Z226" s="82">
        <f>Z205</f>
        <v>2908246</v>
      </c>
      <c r="AA226" s="82"/>
      <c r="AB226" s="82"/>
      <c r="AC226" s="82"/>
      <c r="AD226" s="82"/>
      <c r="AE226" s="82">
        <v>0</v>
      </c>
      <c r="AF226" s="82"/>
      <c r="AG226" s="82"/>
      <c r="AH226" s="82"/>
      <c r="AI226" s="82"/>
      <c r="AJ226" s="82"/>
      <c r="AK226" s="82">
        <v>0</v>
      </c>
      <c r="AL226" s="82"/>
      <c r="AM226" s="82"/>
      <c r="AN226" s="82"/>
      <c r="AO226" s="82"/>
      <c r="AP226" s="82"/>
      <c r="AQ226" s="82">
        <v>0</v>
      </c>
      <c r="AR226" s="82"/>
      <c r="AS226" s="82"/>
      <c r="AT226" s="82"/>
      <c r="AU226" s="82"/>
      <c r="AV226" s="82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  <c r="BH226" s="90"/>
      <c r="BI226" s="90"/>
      <c r="BJ226" s="90"/>
      <c r="BK226" s="90"/>
      <c r="BL226" s="90"/>
    </row>
    <row r="227" spans="1:79" s="25" customFormat="1" ht="12.75" customHeight="1" x14ac:dyDescent="0.25">
      <c r="A227" s="164"/>
      <c r="B227" s="164"/>
      <c r="C227" s="164"/>
      <c r="D227" s="164"/>
      <c r="E227" s="164"/>
      <c r="F227" s="164"/>
      <c r="G227" s="96" t="s">
        <v>147</v>
      </c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8"/>
      <c r="T227" s="92">
        <f>T225+T226</f>
        <v>3101072</v>
      </c>
      <c r="U227" s="92"/>
      <c r="V227" s="92"/>
      <c r="W227" s="92"/>
      <c r="X227" s="92"/>
      <c r="Y227" s="92"/>
      <c r="Z227" s="92">
        <f>Z225+Z226</f>
        <v>3085374</v>
      </c>
      <c r="AA227" s="92"/>
      <c r="AB227" s="92"/>
      <c r="AC227" s="92"/>
      <c r="AD227" s="92"/>
      <c r="AE227" s="92">
        <v>0</v>
      </c>
      <c r="AF227" s="92"/>
      <c r="AG227" s="92"/>
      <c r="AH227" s="92"/>
      <c r="AI227" s="92"/>
      <c r="AJ227" s="92"/>
      <c r="AK227" s="92">
        <v>0</v>
      </c>
      <c r="AL227" s="92"/>
      <c r="AM227" s="92"/>
      <c r="AN227" s="92"/>
      <c r="AO227" s="92"/>
      <c r="AP227" s="92"/>
      <c r="AQ227" s="92">
        <v>0</v>
      </c>
      <c r="AR227" s="92"/>
      <c r="AS227" s="92"/>
      <c r="AT227" s="92"/>
      <c r="AU227" s="92"/>
      <c r="AV227" s="92"/>
      <c r="AW227" s="164"/>
      <c r="AX227" s="164"/>
      <c r="AY227" s="164"/>
      <c r="AZ227" s="164"/>
      <c r="BA227" s="164"/>
      <c r="BB227" s="164"/>
      <c r="BC227" s="164"/>
      <c r="BD227" s="164"/>
      <c r="BE227" s="164"/>
      <c r="BF227" s="164"/>
      <c r="BG227" s="164"/>
      <c r="BH227" s="164"/>
      <c r="BI227" s="164"/>
      <c r="BJ227" s="164"/>
      <c r="BK227" s="164"/>
      <c r="BL227" s="164"/>
    </row>
    <row r="229" spans="1:79" ht="14.25" customHeight="1" x14ac:dyDescent="0.25">
      <c r="A229" s="56" t="s">
        <v>252</v>
      </c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</row>
    <row r="230" spans="1:79" ht="15" customHeight="1" x14ac:dyDescent="0.25">
      <c r="A230" s="181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1"/>
      <c r="AK230" s="181"/>
      <c r="AL230" s="181"/>
      <c r="AM230" s="181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1"/>
      <c r="AY230" s="181"/>
      <c r="AZ230" s="181"/>
      <c r="BA230" s="181"/>
      <c r="BB230" s="181"/>
      <c r="BC230" s="181"/>
      <c r="BD230" s="181"/>
      <c r="BE230" s="181"/>
      <c r="BF230" s="181"/>
      <c r="BG230" s="181"/>
      <c r="BH230" s="181"/>
      <c r="BI230" s="181"/>
      <c r="BJ230" s="181"/>
      <c r="BK230" s="181"/>
      <c r="BL230" s="181"/>
    </row>
    <row r="231" spans="1:79" ht="15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79" hidden="1" x14ac:dyDescent="0.25"/>
    <row r="233" spans="1:79" ht="14" x14ac:dyDescent="0.25">
      <c r="A233" s="56" t="s">
        <v>253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</row>
    <row r="234" spans="1:79" ht="14" x14ac:dyDescent="0.25">
      <c r="A234" s="56" t="s">
        <v>254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</row>
    <row r="235" spans="1:79" ht="15" customHeight="1" x14ac:dyDescent="0.25">
      <c r="A235" s="181"/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1"/>
      <c r="AY235" s="181"/>
      <c r="AZ235" s="181"/>
      <c r="BA235" s="181"/>
      <c r="BB235" s="181"/>
      <c r="BC235" s="181"/>
      <c r="BD235" s="181"/>
      <c r="BE235" s="181"/>
      <c r="BF235" s="181"/>
      <c r="BG235" s="181"/>
      <c r="BH235" s="181"/>
      <c r="BI235" s="181"/>
      <c r="BJ235" s="181"/>
      <c r="BK235" s="181"/>
      <c r="BL235" s="181"/>
    </row>
    <row r="236" spans="1:79" ht="15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79" hidden="1" x14ac:dyDescent="0.25"/>
    <row r="239" spans="1:79" ht="19" customHeight="1" x14ac:dyDescent="0.25">
      <c r="A239" s="57" t="s">
        <v>190</v>
      </c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20"/>
      <c r="AC239" s="20"/>
      <c r="AD239" s="20"/>
      <c r="AE239" s="20"/>
      <c r="AF239" s="20"/>
      <c r="AG239" s="20"/>
      <c r="AH239" s="182"/>
      <c r="AI239" s="182"/>
      <c r="AJ239" s="182"/>
      <c r="AK239" s="182"/>
      <c r="AL239" s="182"/>
      <c r="AM239" s="182"/>
      <c r="AN239" s="182"/>
      <c r="AO239" s="182"/>
      <c r="AP239" s="182"/>
      <c r="AQ239" s="20"/>
      <c r="AR239" s="20"/>
      <c r="AS239" s="20"/>
      <c r="AT239" s="20"/>
      <c r="AU239" s="183" t="s">
        <v>211</v>
      </c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</row>
    <row r="240" spans="1:79" ht="12.7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21"/>
      <c r="AC240" s="21"/>
      <c r="AD240" s="21"/>
      <c r="AE240" s="21"/>
      <c r="AF240" s="21"/>
      <c r="AG240" s="21"/>
      <c r="AH240" s="180" t="s">
        <v>1</v>
      </c>
      <c r="AI240" s="180"/>
      <c r="AJ240" s="180"/>
      <c r="AK240" s="180"/>
      <c r="AL240" s="180"/>
      <c r="AM240" s="180"/>
      <c r="AN240" s="180"/>
      <c r="AO240" s="180"/>
      <c r="AP240" s="180"/>
      <c r="AQ240" s="21"/>
      <c r="AR240" s="21"/>
      <c r="AS240" s="21"/>
      <c r="AT240" s="21"/>
      <c r="AU240" s="180" t="s">
        <v>160</v>
      </c>
      <c r="AV240" s="180"/>
      <c r="AW240" s="180"/>
      <c r="AX240" s="180"/>
      <c r="AY240" s="180"/>
      <c r="AZ240" s="180"/>
      <c r="BA240" s="180"/>
      <c r="BB240" s="180"/>
      <c r="BC240" s="180"/>
      <c r="BD240" s="180"/>
      <c r="BE240" s="180"/>
      <c r="BF240" s="180"/>
    </row>
    <row r="241" spans="1:58" ht="14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21"/>
      <c r="AC241" s="21"/>
      <c r="AD241" s="21"/>
      <c r="AE241" s="21"/>
      <c r="AF241" s="21"/>
      <c r="AG241" s="21"/>
      <c r="AH241" s="22"/>
      <c r="AI241" s="22"/>
      <c r="AJ241" s="22"/>
      <c r="AK241" s="22"/>
      <c r="AL241" s="22"/>
      <c r="AM241" s="22"/>
      <c r="AN241" s="22"/>
      <c r="AO241" s="22"/>
      <c r="AP241" s="22"/>
      <c r="AQ241" s="21"/>
      <c r="AR241" s="21"/>
      <c r="AS241" s="21"/>
      <c r="AT241" s="21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</row>
    <row r="242" spans="1:58" ht="18" customHeight="1" x14ac:dyDescent="0.25">
      <c r="A242" s="57" t="s">
        <v>191</v>
      </c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21"/>
      <c r="AC242" s="21"/>
      <c r="AD242" s="21"/>
      <c r="AE242" s="21"/>
      <c r="AF242" s="21"/>
      <c r="AG242" s="21"/>
      <c r="AH242" s="178"/>
      <c r="AI242" s="178"/>
      <c r="AJ242" s="178"/>
      <c r="AK242" s="178"/>
      <c r="AL242" s="178"/>
      <c r="AM242" s="178"/>
      <c r="AN242" s="178"/>
      <c r="AO242" s="178"/>
      <c r="AP242" s="178"/>
      <c r="AQ242" s="21"/>
      <c r="AR242" s="21"/>
      <c r="AS242" s="21"/>
      <c r="AT242" s="21"/>
      <c r="AU242" s="179" t="s">
        <v>212</v>
      </c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</row>
    <row r="243" spans="1:58" ht="12" customHeight="1" x14ac:dyDescent="0.25">
      <c r="AB243" s="21"/>
      <c r="AC243" s="21"/>
      <c r="AD243" s="21"/>
      <c r="AE243" s="21"/>
      <c r="AF243" s="21"/>
      <c r="AG243" s="21"/>
      <c r="AH243" s="180" t="s">
        <v>1</v>
      </c>
      <c r="AI243" s="180"/>
      <c r="AJ243" s="180"/>
      <c r="AK243" s="180"/>
      <c r="AL243" s="180"/>
      <c r="AM243" s="180"/>
      <c r="AN243" s="180"/>
      <c r="AO243" s="180"/>
      <c r="AP243" s="180"/>
      <c r="AQ243" s="21"/>
      <c r="AR243" s="21"/>
      <c r="AS243" s="21"/>
      <c r="AT243" s="21"/>
      <c r="AU243" s="180" t="s">
        <v>160</v>
      </c>
      <c r="AV243" s="180"/>
      <c r="AW243" s="180"/>
      <c r="AX243" s="180"/>
      <c r="AY243" s="180"/>
      <c r="AZ243" s="180"/>
      <c r="BA243" s="180"/>
      <c r="BB243" s="180"/>
      <c r="BC243" s="180"/>
      <c r="BD243" s="180"/>
      <c r="BE243" s="180"/>
      <c r="BF243" s="180"/>
    </row>
  </sheetData>
  <mergeCells count="1518"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BT124:BX124"/>
    <mergeCell ref="A160:C160"/>
    <mergeCell ref="D160:V160"/>
    <mergeCell ref="W160:Y160"/>
    <mergeCell ref="Z160:AB160"/>
    <mergeCell ref="AC160:AE160"/>
    <mergeCell ref="G172:S172"/>
    <mergeCell ref="T172:Z172"/>
    <mergeCell ref="A216:F216"/>
    <mergeCell ref="G216:P216"/>
    <mergeCell ref="Q216:U216"/>
    <mergeCell ref="V216:Y216"/>
    <mergeCell ref="Z216:AD216"/>
    <mergeCell ref="AE216:AI216"/>
    <mergeCell ref="AQ206:AV206"/>
    <mergeCell ref="AW206:BA206"/>
    <mergeCell ref="AI156:AN156"/>
    <mergeCell ref="AO156:AT156"/>
    <mergeCell ref="AU156:AW157"/>
    <mergeCell ref="AX156:AZ157"/>
    <mergeCell ref="G227:S227"/>
    <mergeCell ref="T227:Y227"/>
    <mergeCell ref="Z227:AD227"/>
    <mergeCell ref="AE227:AJ227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BE221:BL222"/>
    <mergeCell ref="A223:F223"/>
    <mergeCell ref="G223:S223"/>
    <mergeCell ref="T223:Y223"/>
    <mergeCell ref="Z223:AD223"/>
    <mergeCell ref="AE223:AJ223"/>
    <mergeCell ref="AK223:AP223"/>
    <mergeCell ref="Z221:AD222"/>
    <mergeCell ref="AE221:AJ222"/>
    <mergeCell ref="AK221:AP222"/>
    <mergeCell ref="AQ221:AV222"/>
    <mergeCell ref="AW221:BD222"/>
    <mergeCell ref="BD150:BH150"/>
    <mergeCell ref="BI150:BM150"/>
    <mergeCell ref="AO149:AS149"/>
    <mergeCell ref="AT149:AX149"/>
    <mergeCell ref="BB206:BF206"/>
    <mergeCell ref="A206:F206"/>
    <mergeCell ref="G206:S206"/>
    <mergeCell ref="T206:Y206"/>
    <mergeCell ref="Z206:AD206"/>
    <mergeCell ref="AE206:AJ206"/>
    <mergeCell ref="AK206:AP206"/>
    <mergeCell ref="AJ214:AN214"/>
    <mergeCell ref="AO214:AS214"/>
    <mergeCell ref="AT214:AW214"/>
    <mergeCell ref="AX214:BB214"/>
    <mergeCell ref="BC214:BG214"/>
    <mergeCell ref="AJ151:AN151"/>
    <mergeCell ref="AO151:AS151"/>
    <mergeCell ref="AT151:AX151"/>
    <mergeCell ref="AY151:BC151"/>
    <mergeCell ref="BD151:BH151"/>
    <mergeCell ref="BA159:BC159"/>
    <mergeCell ref="BD159:BF159"/>
    <mergeCell ref="BG159:BI159"/>
    <mergeCell ref="AU160:AW160"/>
    <mergeCell ref="AX160:AZ160"/>
    <mergeCell ref="AX161:AZ161"/>
    <mergeCell ref="BA161:BC161"/>
    <mergeCell ref="BD161:BF161"/>
    <mergeCell ref="BG161:BI161"/>
    <mergeCell ref="AO160:AQ160"/>
    <mergeCell ref="AR160:AT160"/>
    <mergeCell ref="AO147:AS147"/>
    <mergeCell ref="AT147:AX147"/>
    <mergeCell ref="AY147:BC147"/>
    <mergeCell ref="BD147:BH147"/>
    <mergeCell ref="BI147:BM147"/>
    <mergeCell ref="BA156:BC157"/>
    <mergeCell ref="BD156:BF157"/>
    <mergeCell ref="AF160:AH160"/>
    <mergeCell ref="BE142:BI142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AL160:AN160"/>
    <mergeCell ref="AI159:AK159"/>
    <mergeCell ref="AT150:AX150"/>
    <mergeCell ref="AY150:BC150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40:BI140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AK134:AO134"/>
    <mergeCell ref="AP134:AT134"/>
    <mergeCell ref="AU134:AY134"/>
    <mergeCell ref="AZ134:BD134"/>
    <mergeCell ref="AZ133:BD133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23:BI123"/>
    <mergeCell ref="BJ123:BN123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BO123:BS123"/>
    <mergeCell ref="BT123:BX123"/>
    <mergeCell ref="BT122:BX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AP122:AT122"/>
    <mergeCell ref="AU122:AY122"/>
    <mergeCell ref="AZ122:BD122"/>
    <mergeCell ref="BE122:BI122"/>
    <mergeCell ref="BJ122:BN122"/>
    <mergeCell ref="BO122:BS122"/>
    <mergeCell ref="BE121:BI121"/>
    <mergeCell ref="BJ121:BN121"/>
    <mergeCell ref="BO121:BS121"/>
    <mergeCell ref="BT121:BX121"/>
    <mergeCell ref="A122:C122"/>
    <mergeCell ref="D122:P122"/>
    <mergeCell ref="Q122:U122"/>
    <mergeCell ref="V122:AE122"/>
    <mergeCell ref="AF122:AJ122"/>
    <mergeCell ref="AK122:AO122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A116:C116"/>
    <mergeCell ref="D116:P116"/>
    <mergeCell ref="Q116:U116"/>
    <mergeCell ref="V116:AE116"/>
    <mergeCell ref="AF116:AJ116"/>
    <mergeCell ref="AK116:AO116"/>
    <mergeCell ref="BT113:BX113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3:AT113"/>
    <mergeCell ref="AU113:AY113"/>
    <mergeCell ref="AZ113:BD113"/>
    <mergeCell ref="BE113:BI113"/>
    <mergeCell ref="BJ113:BN113"/>
    <mergeCell ref="BO113:BS113"/>
    <mergeCell ref="Q113:U113"/>
    <mergeCell ref="V113:AE113"/>
    <mergeCell ref="AF113:AJ113"/>
    <mergeCell ref="AK113:AO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E114:BI114"/>
    <mergeCell ref="BJ114:BN114"/>
    <mergeCell ref="BO114:BS114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E115:BI115"/>
    <mergeCell ref="BJ115:BN115"/>
    <mergeCell ref="BO115:BS115"/>
    <mergeCell ref="BT115:BX115"/>
    <mergeCell ref="AI90:AM90"/>
    <mergeCell ref="AN90:AR90"/>
    <mergeCell ref="AS90:AW90"/>
    <mergeCell ref="AX90:BA90"/>
    <mergeCell ref="BB90:BF90"/>
    <mergeCell ref="BG90:BK90"/>
    <mergeCell ref="BD102:BH102"/>
    <mergeCell ref="BD101:BH101"/>
    <mergeCell ref="A102:C102"/>
    <mergeCell ref="D102:T102"/>
    <mergeCell ref="U102:Y102"/>
    <mergeCell ref="Z102:AD102"/>
    <mergeCell ref="AE102:AI102"/>
    <mergeCell ref="AJ102:AN102"/>
    <mergeCell ref="AO102:AS102"/>
    <mergeCell ref="AT102:AX102"/>
    <mergeCell ref="AY102:BC102"/>
    <mergeCell ref="BD100:BH100"/>
    <mergeCell ref="A101:C101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U91:BY91"/>
    <mergeCell ref="AS91:AW91"/>
    <mergeCell ref="AX91:BA91"/>
    <mergeCell ref="BB91:BF91"/>
    <mergeCell ref="BQ91:BT91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H69:AL69"/>
    <mergeCell ref="AM69:AQ69"/>
    <mergeCell ref="AR69:AV69"/>
    <mergeCell ref="AW69:BA69"/>
    <mergeCell ref="BB69:BF69"/>
    <mergeCell ref="BQ88:BT88"/>
    <mergeCell ref="BU88:BY88"/>
    <mergeCell ref="BQ89:BT89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AR68:AV68"/>
    <mergeCell ref="AW68:BA68"/>
    <mergeCell ref="BB68:BF68"/>
    <mergeCell ref="BG68:BK68"/>
    <mergeCell ref="AH65:AL65"/>
    <mergeCell ref="AM65:AQ65"/>
    <mergeCell ref="AR65:AV65"/>
    <mergeCell ref="AW65:BA65"/>
    <mergeCell ref="BB65:BF65"/>
    <mergeCell ref="BG65:BK65"/>
    <mergeCell ref="AX59:BA59"/>
    <mergeCell ref="BB59:BF59"/>
    <mergeCell ref="BG59:BK59"/>
    <mergeCell ref="BG57:BK57"/>
    <mergeCell ref="BU52:BY52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B52:BF52"/>
    <mergeCell ref="BG52:BK52"/>
    <mergeCell ref="A242:AA242"/>
    <mergeCell ref="AH242:AP242"/>
    <mergeCell ref="AU242:BF242"/>
    <mergeCell ref="AH243:AP243"/>
    <mergeCell ref="AU243:BF243"/>
    <mergeCell ref="A31:D31"/>
    <mergeCell ref="E31:T31"/>
    <mergeCell ref="U31:Y31"/>
    <mergeCell ref="Z31:AD31"/>
    <mergeCell ref="AE31:AH31"/>
    <mergeCell ref="A235:BL235"/>
    <mergeCell ref="A239:AA239"/>
    <mergeCell ref="AH239:AP239"/>
    <mergeCell ref="AU239:BF239"/>
    <mergeCell ref="AH240:AP240"/>
    <mergeCell ref="AU240:BF240"/>
    <mergeCell ref="AW225:BD225"/>
    <mergeCell ref="BE225:BL225"/>
    <mergeCell ref="A229:BL229"/>
    <mergeCell ref="A230:BL230"/>
    <mergeCell ref="BL52:BP52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233:BL233"/>
    <mergeCell ref="A234:BL234"/>
    <mergeCell ref="A226:F226"/>
    <mergeCell ref="G226:S226"/>
    <mergeCell ref="T226:Y226"/>
    <mergeCell ref="Z226:AD226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AK227:AP227"/>
    <mergeCell ref="AQ227:AV227"/>
    <mergeCell ref="AW227:BD227"/>
    <mergeCell ref="BE227:BL227"/>
    <mergeCell ref="AE226:AJ226"/>
    <mergeCell ref="AK226:AP226"/>
    <mergeCell ref="AQ226:AV226"/>
    <mergeCell ref="AW226:BD226"/>
    <mergeCell ref="BE226:BL226"/>
    <mergeCell ref="A227:F227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6:AN216"/>
    <mergeCell ref="AO216:AS216"/>
    <mergeCell ref="AT216:AW216"/>
    <mergeCell ref="AX216:BB216"/>
    <mergeCell ref="BC216:BG216"/>
    <mergeCell ref="BH216:BL216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T211:AW212"/>
    <mergeCell ref="AX211:BG211"/>
    <mergeCell ref="BH211:BL212"/>
    <mergeCell ref="Z212:AD212"/>
    <mergeCell ref="AE212:AI212"/>
    <mergeCell ref="AX212:BB212"/>
    <mergeCell ref="BC212:BG212"/>
    <mergeCell ref="A209:BL209"/>
    <mergeCell ref="A210:F212"/>
    <mergeCell ref="G210:P212"/>
    <mergeCell ref="Q210:AN210"/>
    <mergeCell ref="AO210:BL210"/>
    <mergeCell ref="Q211:U212"/>
    <mergeCell ref="V211:Y212"/>
    <mergeCell ref="Z211:AI211"/>
    <mergeCell ref="AJ211:AN212"/>
    <mergeCell ref="AO211:AS212"/>
    <mergeCell ref="AT213:AW213"/>
    <mergeCell ref="AX213:BB213"/>
    <mergeCell ref="AO213:AS213"/>
    <mergeCell ref="AK204:AP204"/>
    <mergeCell ref="AQ204:AV204"/>
    <mergeCell ref="AW204:BA204"/>
    <mergeCell ref="BB204:BF204"/>
    <mergeCell ref="BG204:BL204"/>
    <mergeCell ref="A208:BL208"/>
    <mergeCell ref="A205:F205"/>
    <mergeCell ref="G205:S205"/>
    <mergeCell ref="T205:Y205"/>
    <mergeCell ref="Z205:AD205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E205:AJ205"/>
    <mergeCell ref="AK205:AP205"/>
    <mergeCell ref="AQ205:AV205"/>
    <mergeCell ref="AW205:BA205"/>
    <mergeCell ref="BB205:BF205"/>
    <mergeCell ref="BG205:BL205"/>
    <mergeCell ref="BG206:BL206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AK203:AP203"/>
    <mergeCell ref="AQ203:AV203"/>
    <mergeCell ref="AW203:BA203"/>
    <mergeCell ref="BB203:BF203"/>
    <mergeCell ref="BG203:BL203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Z180:BD180"/>
    <mergeCell ref="AU181:AY181"/>
    <mergeCell ref="AZ181:BD181"/>
    <mergeCell ref="A181:F181"/>
    <mergeCell ref="G181:S181"/>
    <mergeCell ref="T181:Z181"/>
    <mergeCell ref="AA181:AE181"/>
    <mergeCell ref="AF181:AJ181"/>
    <mergeCell ref="AK181:AO181"/>
    <mergeCell ref="AP181:AT181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P177:AT177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174:BL174"/>
    <mergeCell ref="A175:BD175"/>
    <mergeCell ref="A176:F177"/>
    <mergeCell ref="G176:S177"/>
    <mergeCell ref="T176:Z177"/>
    <mergeCell ref="AA176:AO176"/>
    <mergeCell ref="AP176:BD176"/>
    <mergeCell ref="AA177:AE177"/>
    <mergeCell ref="AF177:AJ177"/>
    <mergeCell ref="AK177:AO177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BO172:BS172"/>
    <mergeCell ref="AA172:AE172"/>
    <mergeCell ref="AF172:AJ172"/>
    <mergeCell ref="AK172:AO172"/>
    <mergeCell ref="AP172:AT172"/>
    <mergeCell ref="AU172:AY172"/>
    <mergeCell ref="AZ172:BD172"/>
    <mergeCell ref="BE172:BI172"/>
    <mergeCell ref="BJ172:BN172"/>
    <mergeCell ref="A172:F172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D161:V161"/>
    <mergeCell ref="W161:Y161"/>
    <mergeCell ref="Z161:AB161"/>
    <mergeCell ref="AC161:AE161"/>
    <mergeCell ref="AF161:AH161"/>
    <mergeCell ref="AI161:AK161"/>
    <mergeCell ref="BA155:BF155"/>
    <mergeCell ref="BJ161:BL161"/>
    <mergeCell ref="A161:C161"/>
    <mergeCell ref="AC158:AE158"/>
    <mergeCell ref="AF158:AH158"/>
    <mergeCell ref="AP168:AT168"/>
    <mergeCell ref="AU168:AY168"/>
    <mergeCell ref="AZ168:BD168"/>
    <mergeCell ref="BE168:BI168"/>
    <mergeCell ref="BJ168:BN168"/>
    <mergeCell ref="BO168:BS168"/>
    <mergeCell ref="A166:BS166"/>
    <mergeCell ref="A167:F168"/>
    <mergeCell ref="G167:S168"/>
    <mergeCell ref="T167:Z168"/>
    <mergeCell ref="AA167:AO167"/>
    <mergeCell ref="AP167:BD167"/>
    <mergeCell ref="BE167:BS167"/>
    <mergeCell ref="AA168:AE168"/>
    <mergeCell ref="AF168:AJ168"/>
    <mergeCell ref="AK168:AO168"/>
    <mergeCell ref="BA160:BC160"/>
    <mergeCell ref="BD160:BF160"/>
    <mergeCell ref="BG160:BI160"/>
    <mergeCell ref="BJ160:BL160"/>
    <mergeCell ref="A164:BL164"/>
    <mergeCell ref="A165:BS165"/>
    <mergeCell ref="AL161:AN161"/>
    <mergeCell ref="AO161:AQ161"/>
    <mergeCell ref="AR161:AT161"/>
    <mergeCell ref="AU161:AW161"/>
    <mergeCell ref="AI160:AK160"/>
    <mergeCell ref="AL159:AN159"/>
    <mergeCell ref="AO159:AQ159"/>
    <mergeCell ref="AR159:AT159"/>
    <mergeCell ref="AU159:AW159"/>
    <mergeCell ref="AX159:AZ159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9:AH159"/>
    <mergeCell ref="AI158:AK158"/>
    <mergeCell ref="AL158:AN158"/>
    <mergeCell ref="AO158:AQ158"/>
    <mergeCell ref="AR158:AT158"/>
    <mergeCell ref="AU158:AW158"/>
    <mergeCell ref="AX158:AZ158"/>
    <mergeCell ref="A158:C158"/>
    <mergeCell ref="D158:V158"/>
    <mergeCell ref="W158:Y158"/>
    <mergeCell ref="Z158:AB158"/>
    <mergeCell ref="BJ159:BL159"/>
    <mergeCell ref="BN150:BR150"/>
    <mergeCell ref="A154:BL154"/>
    <mergeCell ref="BI151:BM151"/>
    <mergeCell ref="BN151:BR151"/>
    <mergeCell ref="A150:T150"/>
    <mergeCell ref="U150:Y150"/>
    <mergeCell ref="Z150:AD150"/>
    <mergeCell ref="AE150:AI150"/>
    <mergeCell ref="AJ150:AN150"/>
    <mergeCell ref="AO150:AS150"/>
    <mergeCell ref="BJ156:BL157"/>
    <mergeCell ref="W157:Y157"/>
    <mergeCell ref="Z157:AB157"/>
    <mergeCell ref="AC157:AE157"/>
    <mergeCell ref="AF157:AH157"/>
    <mergeCell ref="AI157:AK157"/>
    <mergeCell ref="AL157:AN157"/>
    <mergeCell ref="AO157:AQ157"/>
    <mergeCell ref="AR157:AT157"/>
    <mergeCell ref="BG155:BL155"/>
    <mergeCell ref="W156:AB156"/>
    <mergeCell ref="AC156:AH156"/>
    <mergeCell ref="BG156:BI157"/>
    <mergeCell ref="A155:C157"/>
    <mergeCell ref="D155:V157"/>
    <mergeCell ref="W155:AH155"/>
    <mergeCell ref="AI155:AT155"/>
    <mergeCell ref="AU155:AZ155"/>
    <mergeCell ref="A151:T151"/>
    <mergeCell ref="U151:Y151"/>
    <mergeCell ref="Z151:AD151"/>
    <mergeCell ref="AE151:AI151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148:T148"/>
    <mergeCell ref="U148:Y148"/>
    <mergeCell ref="Z148:AD148"/>
    <mergeCell ref="AE148:AI148"/>
    <mergeCell ref="AJ148:AN148"/>
    <mergeCell ref="AO148:AS148"/>
    <mergeCell ref="AY149:BC149"/>
    <mergeCell ref="BD149:BH149"/>
    <mergeCell ref="BI149:BM149"/>
    <mergeCell ref="BN147:BR147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AP131:AT131"/>
    <mergeCell ref="AU131:AY131"/>
    <mergeCell ref="AZ131:BD131"/>
    <mergeCell ref="BE131:BI131"/>
    <mergeCell ref="A144:BL144"/>
    <mergeCell ref="A145:BR145"/>
    <mergeCell ref="BE132:BI132"/>
    <mergeCell ref="A133:C133"/>
    <mergeCell ref="D133:P133"/>
    <mergeCell ref="Q133:U133"/>
    <mergeCell ref="BE133:BI133"/>
    <mergeCell ref="A134:C134"/>
    <mergeCell ref="D134:P134"/>
    <mergeCell ref="Q134:U134"/>
    <mergeCell ref="V134:AE134"/>
    <mergeCell ref="AF134:AJ134"/>
    <mergeCell ref="V133:AE133"/>
    <mergeCell ref="AF133:AJ133"/>
    <mergeCell ref="AK133:AO133"/>
    <mergeCell ref="AP133:AT133"/>
    <mergeCell ref="AU133:AY133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BT111:BX111"/>
    <mergeCell ref="A126:BL126"/>
    <mergeCell ref="A127:C128"/>
    <mergeCell ref="D127:P128"/>
    <mergeCell ref="Q127:U128"/>
    <mergeCell ref="V127:AE128"/>
    <mergeCell ref="AF127:AT127"/>
    <mergeCell ref="AU127:BI127"/>
    <mergeCell ref="AF128:AJ128"/>
    <mergeCell ref="AK128:AO128"/>
    <mergeCell ref="AP111:AT111"/>
    <mergeCell ref="AU111:AY111"/>
    <mergeCell ref="AZ111:BD111"/>
    <mergeCell ref="BE111:BI111"/>
    <mergeCell ref="BJ111:BN111"/>
    <mergeCell ref="BO111:BS111"/>
    <mergeCell ref="BE112:BI112"/>
    <mergeCell ref="BJ112:BN112"/>
    <mergeCell ref="BO112:BS112"/>
    <mergeCell ref="BT112:BX112"/>
    <mergeCell ref="A113:C113"/>
    <mergeCell ref="D113:P113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T99:AX99"/>
    <mergeCell ref="AY99:BC99"/>
    <mergeCell ref="BD99:BH99"/>
    <mergeCell ref="A105:BL105"/>
    <mergeCell ref="A106:BL106"/>
    <mergeCell ref="AJ100:AN100"/>
    <mergeCell ref="AO100:AS100"/>
    <mergeCell ref="AT100:AX100"/>
    <mergeCell ref="AY100:BC100"/>
    <mergeCell ref="AO99:AS99"/>
    <mergeCell ref="A99:C99"/>
    <mergeCell ref="D99:T99"/>
    <mergeCell ref="U99:Y99"/>
    <mergeCell ref="Z99:AD99"/>
    <mergeCell ref="AE99:AI99"/>
    <mergeCell ref="AJ99:AN99"/>
    <mergeCell ref="D101:T101"/>
    <mergeCell ref="U101:Y101"/>
    <mergeCell ref="Z101:AD101"/>
    <mergeCell ref="AE101:AI101"/>
    <mergeCell ref="AJ101:AN101"/>
    <mergeCell ref="AO101:AS101"/>
    <mergeCell ref="AT101:AX101"/>
    <mergeCell ref="AY101:BC101"/>
    <mergeCell ref="A100:C100"/>
    <mergeCell ref="D100:T100"/>
    <mergeCell ref="U100:Y100"/>
    <mergeCell ref="Z100:AD100"/>
    <mergeCell ref="AE100:AI100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AO98:AS98"/>
    <mergeCell ref="AT98:AX98"/>
    <mergeCell ref="AY98:BC98"/>
    <mergeCell ref="BD98:BH98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BG91:BK91"/>
    <mergeCell ref="BL91:BP91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F60:T60"/>
    <mergeCell ref="U60:Y60"/>
    <mergeCell ref="Z60:AD60"/>
    <mergeCell ref="AE60:AH60"/>
    <mergeCell ref="AI60:AM60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Q52:BT52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BT114:BX114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</mergeCells>
  <conditionalFormatting sqref="A88 A160 A99">
    <cfRule type="cellIs" dxfId="54" priority="59" stopIfTrue="1" operator="equal">
      <formula>A87</formula>
    </cfRule>
  </conditionalFormatting>
  <conditionalFormatting sqref="A111:C111 A131:C131">
    <cfRule type="cellIs" dxfId="53" priority="60" stopIfTrue="1" operator="equal">
      <formula>A110</formula>
    </cfRule>
    <cfRule type="cellIs" dxfId="52" priority="61" stopIfTrue="1" operator="equal">
      <formula>0</formula>
    </cfRule>
  </conditionalFormatting>
  <conditionalFormatting sqref="A89">
    <cfRule type="cellIs" dxfId="51" priority="58" stopIfTrue="1" operator="equal">
      <formula>A88</formula>
    </cfRule>
  </conditionalFormatting>
  <conditionalFormatting sqref="A90">
    <cfRule type="cellIs" dxfId="50" priority="57" stopIfTrue="1" operator="equal">
      <formula>A89</formula>
    </cfRule>
  </conditionalFormatting>
  <conditionalFormatting sqref="A91">
    <cfRule type="cellIs" dxfId="49" priority="56" stopIfTrue="1" operator="equal">
      <formula>A90</formula>
    </cfRule>
  </conditionalFormatting>
  <conditionalFormatting sqref="A103">
    <cfRule type="cellIs" dxfId="48" priority="389" stopIfTrue="1" operator="equal">
      <formula>A99</formula>
    </cfRule>
  </conditionalFormatting>
  <conditionalFormatting sqref="A100">
    <cfRule type="cellIs" dxfId="47" priority="54" stopIfTrue="1" operator="equal">
      <formula>A99</formula>
    </cfRule>
  </conditionalFormatting>
  <conditionalFormatting sqref="A101">
    <cfRule type="cellIs" dxfId="46" priority="53" stopIfTrue="1" operator="equal">
      <formula>A100</formula>
    </cfRule>
  </conditionalFormatting>
  <conditionalFormatting sqref="A102">
    <cfRule type="cellIs" dxfId="45" priority="52" stopIfTrue="1" operator="equal">
      <formula>A101</formula>
    </cfRule>
  </conditionalFormatting>
  <conditionalFormatting sqref="A161">
    <cfRule type="cellIs" dxfId="44" priority="2" stopIfTrue="1" operator="equal">
      <formula>A160</formula>
    </cfRule>
  </conditionalFormatting>
  <conditionalFormatting sqref="A112:C112">
    <cfRule type="cellIs" dxfId="43" priority="49" stopIfTrue="1" operator="equal">
      <formula>A111</formula>
    </cfRule>
    <cfRule type="cellIs" dxfId="42" priority="50" stopIfTrue="1" operator="equal">
      <formula>0</formula>
    </cfRule>
  </conditionalFormatting>
  <conditionalFormatting sqref="A113:C113 A114">
    <cfRule type="cellIs" dxfId="41" priority="47" stopIfTrue="1" operator="equal">
      <formula>A112</formula>
    </cfRule>
    <cfRule type="cellIs" dxfId="40" priority="48" stopIfTrue="1" operator="equal">
      <formula>0</formula>
    </cfRule>
  </conditionalFormatting>
  <conditionalFormatting sqref="A115:C115">
    <cfRule type="cellIs" dxfId="39" priority="45" stopIfTrue="1" operator="equal">
      <formula>A113</formula>
    </cfRule>
    <cfRule type="cellIs" dxfId="38" priority="46" stopIfTrue="1" operator="equal">
      <formula>0</formula>
    </cfRule>
  </conditionalFormatting>
  <conditionalFormatting sqref="A116:C116">
    <cfRule type="cellIs" dxfId="37" priority="43" stopIfTrue="1" operator="equal">
      <formula>A115</formula>
    </cfRule>
    <cfRule type="cellIs" dxfId="36" priority="44" stopIfTrue="1" operator="equal">
      <formula>0</formula>
    </cfRule>
  </conditionalFormatting>
  <conditionalFormatting sqref="A117:C117">
    <cfRule type="cellIs" dxfId="35" priority="41" stopIfTrue="1" operator="equal">
      <formula>A116</formula>
    </cfRule>
    <cfRule type="cellIs" dxfId="34" priority="42" stopIfTrue="1" operator="equal">
      <formula>0</formula>
    </cfRule>
  </conditionalFormatting>
  <conditionalFormatting sqref="A118:C118">
    <cfRule type="cellIs" dxfId="33" priority="39" stopIfTrue="1" operator="equal">
      <formula>A117</formula>
    </cfRule>
    <cfRule type="cellIs" dxfId="32" priority="40" stopIfTrue="1" operator="equal">
      <formula>0</formula>
    </cfRule>
  </conditionalFormatting>
  <conditionalFormatting sqref="A119:C119">
    <cfRule type="cellIs" dxfId="31" priority="37" stopIfTrue="1" operator="equal">
      <formula>A118</formula>
    </cfRule>
    <cfRule type="cellIs" dxfId="30" priority="38" stopIfTrue="1" operator="equal">
      <formula>0</formula>
    </cfRule>
  </conditionalFormatting>
  <conditionalFormatting sqref="A120:C120">
    <cfRule type="cellIs" dxfId="29" priority="35" stopIfTrue="1" operator="equal">
      <formula>A119</formula>
    </cfRule>
    <cfRule type="cellIs" dxfId="28" priority="36" stopIfTrue="1" operator="equal">
      <formula>0</formula>
    </cfRule>
  </conditionalFormatting>
  <conditionalFormatting sqref="A121:C121">
    <cfRule type="cellIs" dxfId="27" priority="33" stopIfTrue="1" operator="equal">
      <formula>A120</formula>
    </cfRule>
    <cfRule type="cellIs" dxfId="26" priority="34" stopIfTrue="1" operator="equal">
      <formula>0</formula>
    </cfRule>
  </conditionalFormatting>
  <conditionalFormatting sqref="A122:C122">
    <cfRule type="cellIs" dxfId="25" priority="31" stopIfTrue="1" operator="equal">
      <formula>A121</formula>
    </cfRule>
    <cfRule type="cellIs" dxfId="24" priority="32" stopIfTrue="1" operator="equal">
      <formula>0</formula>
    </cfRule>
  </conditionalFormatting>
  <conditionalFormatting sqref="A123:C123 A124">
    <cfRule type="cellIs" dxfId="23" priority="29" stopIfTrue="1" operator="equal">
      <formula>A122</formula>
    </cfRule>
    <cfRule type="cellIs" dxfId="22" priority="30" stopIfTrue="1" operator="equal">
      <formula>0</formula>
    </cfRule>
  </conditionalFormatting>
  <conditionalFormatting sqref="A132:C132">
    <cfRule type="cellIs" dxfId="21" priority="25" stopIfTrue="1" operator="equal">
      <formula>A131</formula>
    </cfRule>
    <cfRule type="cellIs" dxfId="20" priority="26" stopIfTrue="1" operator="equal">
      <formula>0</formula>
    </cfRule>
  </conditionalFormatting>
  <conditionalFormatting sqref="A133:C133">
    <cfRule type="cellIs" dxfId="19" priority="23" stopIfTrue="1" operator="equal">
      <formula>A132</formula>
    </cfRule>
    <cfRule type="cellIs" dxfId="18" priority="24" stopIfTrue="1" operator="equal">
      <formula>0</formula>
    </cfRule>
  </conditionalFormatting>
  <conditionalFormatting sqref="A134:C134">
    <cfRule type="cellIs" dxfId="17" priority="21" stopIfTrue="1" operator="equal">
      <formula>A133</formula>
    </cfRule>
    <cfRule type="cellIs" dxfId="16" priority="22" stopIfTrue="1" operator="equal">
      <formula>0</formula>
    </cfRule>
  </conditionalFormatting>
  <conditionalFormatting sqref="A135:C135">
    <cfRule type="cellIs" dxfId="15" priority="19" stopIfTrue="1" operator="equal">
      <formula>A134</formula>
    </cfRule>
    <cfRule type="cellIs" dxfId="14" priority="20" stopIfTrue="1" operator="equal">
      <formula>0</formula>
    </cfRule>
  </conditionalFormatting>
  <conditionalFormatting sqref="A136:C136">
    <cfRule type="cellIs" dxfId="13" priority="17" stopIfTrue="1" operator="equal">
      <formula>A135</formula>
    </cfRule>
    <cfRule type="cellIs" dxfId="12" priority="18" stopIfTrue="1" operator="equal">
      <formula>0</formula>
    </cfRule>
  </conditionalFormatting>
  <conditionalFormatting sqref="A137:C137">
    <cfRule type="cellIs" dxfId="11" priority="15" stopIfTrue="1" operator="equal">
      <formula>A136</formula>
    </cfRule>
    <cfRule type="cellIs" dxfId="10" priority="16" stopIfTrue="1" operator="equal">
      <formula>0</formula>
    </cfRule>
  </conditionalFormatting>
  <conditionalFormatting sqref="A138:C138">
    <cfRule type="cellIs" dxfId="9" priority="13" stopIfTrue="1" operator="equal">
      <formula>A137</formula>
    </cfRule>
    <cfRule type="cellIs" dxfId="8" priority="14" stopIfTrue="1" operator="equal">
      <formula>0</formula>
    </cfRule>
  </conditionalFormatting>
  <conditionalFormatting sqref="A139:C139">
    <cfRule type="cellIs" dxfId="7" priority="11" stopIfTrue="1" operator="equal">
      <formula>A138</formula>
    </cfRule>
    <cfRule type="cellIs" dxfId="6" priority="12" stopIfTrue="1" operator="equal">
      <formula>0</formula>
    </cfRule>
  </conditionalFormatting>
  <conditionalFormatting sqref="A140:C140">
    <cfRule type="cellIs" dxfId="5" priority="9" stopIfTrue="1" operator="equal">
      <formula>A139</formula>
    </cfRule>
    <cfRule type="cellIs" dxfId="4" priority="10" stopIfTrue="1" operator="equal">
      <formula>0</formula>
    </cfRule>
  </conditionalFormatting>
  <conditionalFormatting sqref="A141:C141">
    <cfRule type="cellIs" dxfId="3" priority="7" stopIfTrue="1" operator="equal">
      <formula>A140</formula>
    </cfRule>
    <cfRule type="cellIs" dxfId="2" priority="8" stopIfTrue="1" operator="equal">
      <formula>0</formula>
    </cfRule>
  </conditionalFormatting>
  <conditionalFormatting sqref="A142:C142">
    <cfRule type="cellIs" dxfId="1" priority="5" stopIfTrue="1" operator="equal">
      <formula>A141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КПК1115012</vt:lpstr>
      <vt:lpstr>'Додаток2 КПК1115012'!Область_друку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2024-12-16T14:21:28Z</cp:lastPrinted>
  <dcterms:created xsi:type="dcterms:W3CDTF">2016-07-02T12:27:50Z</dcterms:created>
  <dcterms:modified xsi:type="dcterms:W3CDTF">2024-12-18T11:25:56Z</dcterms:modified>
</cp:coreProperties>
</file>