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62" sheetId="14" r:id="rId1"/>
  </sheets>
  <definedNames>
    <definedName name="_xlnm.Print_Area" localSheetId="0">'Додаток2 КПК1115062'!$A$1:$BY$247</definedName>
  </definedNames>
  <calcPr calcId="152511"/>
</workbook>
</file>

<file path=xl/calcChain.xml><?xml version="1.0" encoding="utf-8"?>
<calcChain xmlns="http://schemas.openxmlformats.org/spreadsheetml/2006/main">
  <c r="BJ126" i="14" l="1"/>
  <c r="T232" i="14" l="1"/>
  <c r="T231" i="14"/>
  <c r="T213" i="14"/>
  <c r="AO222" i="14" l="1"/>
  <c r="AP188" i="14"/>
  <c r="AA188" i="14"/>
  <c r="AR69" i="14"/>
  <c r="X69" i="14"/>
  <c r="AA189" i="14" l="1"/>
  <c r="BE142" i="14"/>
  <c r="BE143" i="14"/>
  <c r="BE145" i="14"/>
  <c r="BE146" i="14"/>
  <c r="BE147" i="14"/>
  <c r="BE149" i="14"/>
  <c r="BE150" i="14"/>
  <c r="AU142" i="14"/>
  <c r="AU143" i="14"/>
  <c r="AU145" i="14"/>
  <c r="AU146" i="14"/>
  <c r="AU147" i="14"/>
  <c r="AU149" i="14"/>
  <c r="AU150" i="14"/>
  <c r="BE141" i="14"/>
  <c r="AU141" i="14"/>
  <c r="BE137" i="14"/>
  <c r="BE138" i="14"/>
  <c r="AU137" i="14"/>
  <c r="AU138" i="14"/>
  <c r="AU136" i="14"/>
  <c r="AP150" i="14"/>
  <c r="AP149" i="14"/>
  <c r="AF150" i="14"/>
  <c r="AF149" i="14"/>
  <c r="AP141" i="14"/>
  <c r="AP137" i="14"/>
  <c r="AF136" i="14"/>
  <c r="AF139" i="14"/>
  <c r="AF142" i="14"/>
  <c r="AF143" i="14"/>
  <c r="AF145" i="14"/>
  <c r="AF146" i="14"/>
  <c r="AF147" i="14"/>
  <c r="AF135" i="14"/>
  <c r="BJ127" i="14"/>
  <c r="BJ123" i="14"/>
  <c r="BJ122" i="14"/>
  <c r="BT114" i="14"/>
  <c r="BE127" i="14"/>
  <c r="BE126" i="14"/>
  <c r="BE123" i="14"/>
  <c r="BE122" i="14"/>
  <c r="BE118" i="14"/>
  <c r="BE112" i="14"/>
  <c r="BE113" i="14"/>
  <c r="BE115" i="14"/>
  <c r="BE116" i="14"/>
  <c r="BE111" i="14"/>
  <c r="X70" i="14"/>
  <c r="X40" i="14"/>
  <c r="AP189" i="14" l="1"/>
  <c r="Q223" i="14"/>
  <c r="Q222" i="14"/>
  <c r="AP180" i="14"/>
  <c r="AP179" i="14"/>
  <c r="AN90" i="14"/>
  <c r="AN89" i="14"/>
  <c r="AN52" i="14"/>
  <c r="AN51" i="14"/>
  <c r="AN31" i="14"/>
  <c r="Z232" i="14" l="1"/>
  <c r="Z231" i="14"/>
  <c r="Z213" i="14"/>
  <c r="Z212" i="14"/>
  <c r="AP127" i="14"/>
  <c r="AP126" i="14"/>
  <c r="AP118" i="14"/>
  <c r="AP116" i="14"/>
  <c r="AP115" i="14"/>
  <c r="AP112" i="14"/>
  <c r="AP111" i="14"/>
  <c r="U90" i="14"/>
  <c r="U89" i="14"/>
  <c r="U52" i="14"/>
  <c r="U51" i="14"/>
  <c r="U31" i="14"/>
  <c r="AO223" i="14" l="1"/>
  <c r="AP146" i="14"/>
  <c r="AP138" i="14"/>
  <c r="AP135" i="14"/>
  <c r="AU135" i="14" s="1"/>
  <c r="BE135" i="14" s="1"/>
  <c r="BT127" i="14"/>
  <c r="BT126" i="14"/>
  <c r="BT123" i="14" l="1"/>
  <c r="BT122" i="14"/>
  <c r="BT118" i="14"/>
  <c r="BT116" i="14"/>
  <c r="BT115" i="14"/>
  <c r="BT113" i="14"/>
  <c r="BT112" i="14"/>
  <c r="BT111" i="14"/>
  <c r="U99" i="14" l="1"/>
  <c r="U100" i="14" s="1"/>
  <c r="BG51" i="14"/>
  <c r="BG52" i="14" s="1"/>
  <c r="BG31" i="14"/>
  <c r="AP147" i="14" l="1"/>
  <c r="AP136" i="14"/>
  <c r="BE136" i="14" s="1"/>
  <c r="BG89" i="14"/>
  <c r="BG90" i="14" s="1"/>
  <c r="BE179" i="14"/>
  <c r="BE180" i="14" s="1"/>
  <c r="AA180" i="14"/>
  <c r="AA179" i="14"/>
  <c r="AP123" i="14" l="1"/>
  <c r="AP122" i="14"/>
  <c r="BH223" i="14" l="1"/>
  <c r="AT223" i="14"/>
  <c r="AJ223" i="14"/>
  <c r="BH222" i="14"/>
  <c r="AT222" i="14"/>
  <c r="AJ222" i="14"/>
  <c r="BG213" i="14"/>
  <c r="AQ213" i="14"/>
  <c r="BG212" i="14"/>
  <c r="AQ212" i="14"/>
  <c r="AZ189" i="14"/>
  <c r="AK189" i="14"/>
  <c r="AZ188" i="14"/>
  <c r="AK188" i="14"/>
  <c r="BO180" i="14"/>
  <c r="AZ180" i="14"/>
  <c r="AK180" i="14"/>
  <c r="BO179" i="14"/>
  <c r="AZ179" i="14"/>
  <c r="AK179" i="14"/>
  <c r="AJ100" i="14"/>
  <c r="AJ99" i="14"/>
  <c r="BD98" i="14"/>
  <c r="AJ98" i="14"/>
  <c r="BU90" i="14"/>
  <c r="BB90" i="14"/>
  <c r="AI90" i="14"/>
  <c r="BU89" i="14"/>
  <c r="BB89" i="14"/>
  <c r="AI89" i="14"/>
  <c r="BU88" i="14"/>
  <c r="BB88" i="14"/>
  <c r="AI88" i="14"/>
  <c r="BG78" i="14"/>
  <c r="AM78" i="14"/>
  <c r="AM70" i="14"/>
  <c r="AM69" i="14"/>
  <c r="AR70" i="14" s="1"/>
  <c r="BG70" i="14" s="1"/>
  <c r="BG68" i="14"/>
  <c r="AM68" i="14"/>
  <c r="BU60" i="14"/>
  <c r="BB60" i="14"/>
  <c r="AI60" i="14"/>
  <c r="BU52" i="14"/>
  <c r="BB52" i="14"/>
  <c r="AI52" i="14"/>
  <c r="BU51" i="14"/>
  <c r="BB51" i="14"/>
  <c r="AI51" i="14"/>
  <c r="BU50" i="14"/>
  <c r="BB50" i="14"/>
  <c r="AI50" i="14"/>
  <c r="AM40" i="14"/>
  <c r="AM39" i="14"/>
  <c r="BU31" i="14"/>
  <c r="BB31" i="14"/>
  <c r="AI31" i="14"/>
  <c r="BU30" i="14"/>
  <c r="BB30" i="14"/>
  <c r="AI30" i="14"/>
  <c r="BG69" i="14" l="1"/>
  <c r="AR40" i="14"/>
  <c r="BG40" i="14" s="1"/>
  <c r="AO99" i="14"/>
  <c r="BG39" i="14"/>
  <c r="AO100" i="14" l="1"/>
  <c r="BD100" i="14" s="1"/>
  <c r="BD99" i="14"/>
</calcChain>
</file>

<file path=xl/sharedStrings.xml><?xml version="1.0" encoding="utf-8"?>
<sst xmlns="http://schemas.openxmlformats.org/spreadsheetml/2006/main" count="739" uniqueCount="268">
  <si>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</si>
  <si>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</si>
  <si>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</si>
  <si>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</si>
  <si>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</si>
  <si>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</si>
  <si>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</si>
  <si>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</si>
  <si>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</si>
  <si>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</si>
  <si>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</si>
  <si>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</si>
  <si>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</si>
  <si>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</si>
  <si>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</si>
  <si>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</si>
  <si>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</si>
  <si>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</si>
  <si>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</si>
  <si>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</si>
  <si>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</si>
  <si>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</si>
  <si>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</si>
  <si>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</si>
  <si>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</si>
  <si>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</si>
  <si>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</si>
  <si>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</si>
  <si>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</si>
  <si>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</si>
  <si>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</si>
  <si>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</si>
  <si>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</si>
  <si>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</si>
  <si>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</si>
  <si>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</si>
  <si>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</si>
  <si>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</si>
  <si>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</si>
  <si>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</si>
  <si>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</si>
  <si>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</si>
  <si>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</si>
  <si>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</si>
  <si>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</si>
  <si>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</si>
  <si>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</si>
  <si>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</si>
  <si>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</si>
  <si>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</si>
  <si>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</si>
  <si>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</si>
  <si>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</si>
  <si>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</si>
  <si>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</si>
  <si>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</si>
  <si>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</si>
  <si>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</si>
  <si>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</si>
  <si>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</si>
  <si>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</si>
  <si>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</si>
  <si>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</si>
  <si>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</si>
  <si>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</si>
  <si>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</si>
  <si>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</si>
  <si>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</si>
  <si>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</si>
  <si>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</si>
  <si>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</si>
  <si>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</si>
  <si>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</si>
  <si>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</si>
  <si>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</si>
  <si>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</si>
  <si>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</si>
  <si>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</si>
  <si>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</si>
  <si>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</si>
  <si>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</si>
  <si>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</si>
  <si>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</si>
  <si>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</si>
  <si>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</si>
  <si>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</si>
  <si>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</si>
  <si>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</si>
  <si>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</si>
  <si>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</si>
  <si>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</si>
  <si>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</si>
  <si>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</si>
  <si>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</si>
  <si>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</si>
  <si>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</si>
  <si>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</si>
  <si>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</si>
  <si>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</si>
  <si>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</si>
  <si>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</si>
  <si>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</si>
  <si>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</si>
  <si>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</si>
  <si>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</si>
  <si>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</si>
  <si>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</si>
  <si>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</si>
  <si>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</si>
  <si>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</si>
  <si>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</si>
  <si>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</si>
  <si>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</si>
  <si>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</si>
  <si>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</si>
  <si>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</si>
  <si>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</si>
  <si>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</si>
  <si>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</si>
  <si>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</si>
  <si>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</si>
  <si>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</si>
  <si>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</si>
  <si>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</si>
  <si>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</si>
  <si>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</si>
  <si>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</si>
  <si>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</si>
  <si>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</si>
  <si>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</si>
  <si>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</si>
  <si>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</si>
  <si>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</si>
  <si>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</si>
  <si>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</si>
  <si>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</si>
  <si>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</si>
  <si>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</si>
  <si>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</si>
  <si>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</si>
  <si>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</si>
  <si>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</si>
  <si>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</si>
  <si>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</si>
  <si>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</si>
  <si>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</si>
  <si>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</si>
  <si>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</si>
  <si>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</si>
  <si>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</si>
  <si>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</si>
  <si>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</si>
  <si>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</si>
  <si>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</si>
  <si>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</si>
  <si>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</si>
  <si>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</si>
  <si>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</si>
  <si>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</si>
  <si>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</si>
  <si>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</si>
  <si>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</si>
  <si>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</si>
  <si>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</si>
  <si>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</si>
  <si>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</si>
  <si>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</si>
  <si>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</si>
  <si>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</si>
  <si>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</si>
  <si>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</si>
  <si>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</si>
  <si>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</si>
  <si>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</si>
  <si>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затрат</t>
  </si>
  <si>
    <t xml:space="preserve">formula=RC[-16]+RC[-8]                          </t>
  </si>
  <si>
    <t>грн.</t>
  </si>
  <si>
    <t>продукту</t>
  </si>
  <si>
    <t>рішення сесії</t>
  </si>
  <si>
    <t>кількість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</si>
  <si>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</si>
  <si>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</si>
  <si>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</si>
  <si>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</si>
  <si>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</si>
  <si>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</si>
  <si>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</si>
  <si>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</si>
  <si>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</si>
  <si>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</si>
  <si>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</si>
  <si>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</si>
  <si>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</si>
  <si>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</si>
  <si>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</si>
  <si>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</si>
  <si>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</si>
  <si>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</si>
  <si>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</si>
  <si>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Субсидії та поточні трансферти підприємствам (установам, організаціям)</t>
  </si>
  <si>
    <t>Інші виплати населенню</t>
  </si>
  <si>
    <t>осіб</t>
  </si>
  <si>
    <t xml:space="preserve">          розрахунок</t>
  </si>
  <si>
    <t>середньомісячні витрати на виплату персональної стипендії на одного спортсмена</t>
  </si>
  <si>
    <t>рішення десятої сесії ХМР від 15.12.2021 року №25</t>
  </si>
  <si>
    <t>Фінансова підтримка обдарованих дітей регіону</t>
  </si>
  <si>
    <t>обсяг видатків,які спрямовуються для виплати персональних стипендій ХМР для обдарованих дітей</t>
  </si>
  <si>
    <t>кількість спортсменів для підготовки до Олімпіади 2021</t>
  </si>
  <si>
    <t>кількість обдарованих дітей, яким призначена стипендія ХМР</t>
  </si>
  <si>
    <t>рішення сесії ХМР від 28.08.2020 р. № 3</t>
  </si>
  <si>
    <t>середній (середньомісячний) розмір заохочення/винагороди (види) для одного отримувача (спортсмени, тренери, видатні діячі), грн.</t>
  </si>
  <si>
    <t>динаміка кількості спортсменів, яким призначені персональні стипендії міського голови</t>
  </si>
  <si>
    <t>динаміка кількості тренерів, яким призначені персональні премії міського голови</t>
  </si>
  <si>
    <t>мета відсутня</t>
  </si>
  <si>
    <t>Підтримка спорту вищих досягнень та організацій, які здійснюють фізкультурно-спортивну діяльність в регіоні</t>
  </si>
  <si>
    <t>0810</t>
  </si>
  <si>
    <t>Фінансова підтримка спорту вищих досягнень та організацій, які здійснюють фізкультурно-спортивну діяльність в регіоні</t>
  </si>
  <si>
    <t>Заохочення видатних спортсменів, тренерів, діячів фізичної культури і спорту Хмельницької міської територіальної громади; сприяння діяльності закладів фізичної культури і спорту та організацій фізкультурно-спортивної спрямованості  Хмельницької міської територіальної громади.</t>
  </si>
  <si>
    <t>кількіст  установ</t>
  </si>
  <si>
    <t>од.</t>
  </si>
  <si>
    <t>мережа закладів</t>
  </si>
  <si>
    <t>обсяг видатків, які спрямовуються для виплати стипендії кращим спортсменам громади</t>
  </si>
  <si>
    <t>грн</t>
  </si>
  <si>
    <t>обсяг видатків, які спрямовуються для виплати премії кращим тренерам громади</t>
  </si>
  <si>
    <t xml:space="preserve"> грошова винагорода спортсменам і тренерам громади до Дня фізичної культури та спорту</t>
  </si>
  <si>
    <t>кількість спортсменів та тренерів Хмельницької міської територіальної громади, яким призначені персональні стипендії та премії міського голови</t>
  </si>
  <si>
    <t>кількість спортсменів для підготовки до Олімпіади 2022</t>
  </si>
  <si>
    <t>середньомісячні витрати на виплату персональної премії на одного тренера</t>
  </si>
  <si>
    <t>середні витрати на придбання однієї одиниці інвентаря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</si>
  <si>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</si>
  <si>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Василь ГОЛОВАТЮК</t>
  </si>
  <si>
    <t>Олена ШКЛЯРЕВСЬКА</t>
  </si>
  <si>
    <t>обсяг видатків для підготовки спортсменів міста до Олімпіади 2024</t>
  </si>
  <si>
    <t>грошова винагорода спортсменам за високі досягнення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</si>
  <si>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</si>
  <si>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</si>
  <si>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</si>
  <si>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</si>
  <si>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</si>
  <si>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</si>
  <si>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</si>
  <si>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</si>
  <si>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</si>
  <si>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</si>
  <si>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</si>
  <si>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</si>
  <si>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</si>
  <si>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</si>
  <si>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</si>
  <si>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</si>
  <si>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</si>
  <si>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</si>
  <si>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</si>
  <si>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</si>
  <si>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</si>
  <si>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 xml:space="preserve">13. Аналіз результатів, досягнутих внаслідок використання коштів загального фонду бюджету у 2023 році, очікувані результати у 2024 році, обґрунтування необхідності передбачення витрат кредитів на 2025 - 2027 роки:  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</si>
  <si>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</si>
  <si>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</si>
  <si>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</si>
  <si>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</si>
  <si>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</si>
  <si>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</si>
  <si>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>4) аналіз управління бюджетними зобов'язаннями та пропозиції щодо упорядкування бюджетних зобов'язань у 2025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</si>
  <si>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</si>
  <si>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</si>
  <si>
    <t>БЮДЖЕТНИЙ ЗАПИТ НА 2025-2027 РОКИ індивідуальний (Форма 2025-2)</t>
  </si>
  <si>
    <t>,</t>
  </si>
  <si>
    <t>обсяг видатків для підготовки спортсменів міста до Дефлімпійських ігор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</si>
</sst>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9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1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2" xfId="0" applyFont="1" applyBorder="1"/>
    <xf numFmtId="0" fontId="14" fillId="0" borderId="3" xfId="0" applyFont="1" applyBorder="1"/>
    <xf numFmtId="164" fontId="15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2" xfId="0" applyFont="1" applyBorder="1"/>
    <xf numFmtId="0" fontId="17" fillId="0" borderId="3" xfId="0" applyFont="1" applyBorder="1"/>
  </cellXfs>
  <cellStyles count="1">
    <cellStyle name="Звичайни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8"/>
  <sheetViews>
    <sheetView tabSelected="1" topLeftCell="A218" zoomScaleNormal="100" workbookViewId="0">
      <selection activeCell="G188" sqref="G188:S188"/>
    </sheetView>
  </sheetViews>
  <sheetFormatPr defaultRowHeight="12.5" x14ac:dyDescent="0.25"/>
  <cols>
    <col min="1" max="78" width="2.81640625" customWidth="1"/>
    <col min="79" max="79" width="4" hidden="1" customWidth="1"/>
  </cols>
  <sheetData>
    <row r="1" spans="1:79" ht="57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6" t="s">
        <v>115</v>
      </c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</row>
    <row r="2" spans="1:79" ht="14.25" customHeight="1" x14ac:dyDescent="0.25">
      <c r="A2" s="47" t="s">
        <v>265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</row>
    <row r="4" spans="1:79" ht="14" customHeight="1" x14ac:dyDescent="0.25">
      <c r="A4" s="5" t="s">
        <v>159</v>
      </c>
      <c r="B4" s="48" t="s">
        <v>188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3"/>
      <c r="AH4" s="50">
        <v>11</v>
      </c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3"/>
      <c r="AT4" s="51" t="s">
        <v>191</v>
      </c>
      <c r="AU4" s="50"/>
      <c r="AV4" s="50"/>
      <c r="AW4" s="50"/>
      <c r="AX4" s="50"/>
      <c r="AY4" s="50"/>
      <c r="AZ4" s="50"/>
      <c r="BA4" s="50"/>
      <c r="BB4" s="9"/>
      <c r="BC4" s="3"/>
      <c r="BD4" s="3"/>
      <c r="BE4" s="6"/>
      <c r="BF4" s="6"/>
      <c r="BG4" s="6"/>
      <c r="BH4" s="6"/>
      <c r="BI4" s="6"/>
      <c r="BJ4" s="6"/>
      <c r="BK4" s="6"/>
      <c r="BL4" s="6"/>
    </row>
    <row r="5" spans="1:79" ht="24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2"/>
      <c r="AH5" s="53" t="s">
        <v>161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2"/>
      <c r="AT5" s="53" t="s">
        <v>157</v>
      </c>
      <c r="AU5" s="53"/>
      <c r="AV5" s="53"/>
      <c r="AW5" s="53"/>
      <c r="AX5" s="53"/>
      <c r="AY5" s="53"/>
      <c r="AZ5" s="53"/>
      <c r="BA5" s="53"/>
      <c r="BB5" s="7"/>
      <c r="BC5" s="2"/>
      <c r="BD5" s="2"/>
      <c r="BE5" s="7"/>
      <c r="BF5" s="7"/>
      <c r="BG5" s="7"/>
      <c r="BH5" s="7"/>
      <c r="BI5" s="7"/>
      <c r="BJ5" s="7"/>
      <c r="BK5" s="7"/>
      <c r="BL5" s="7"/>
    </row>
    <row r="6" spans="1:79" x14ac:dyDescent="0.25">
      <c r="BE6" s="8"/>
      <c r="BF6" s="8"/>
      <c r="BG6" s="8"/>
      <c r="BH6" s="8"/>
      <c r="BI6" s="8"/>
      <c r="BJ6" s="8"/>
      <c r="BK6" s="8"/>
      <c r="BL6" s="8"/>
    </row>
    <row r="7" spans="1:79" ht="14" customHeight="1" x14ac:dyDescent="0.25">
      <c r="A7" s="5" t="s">
        <v>162</v>
      </c>
      <c r="B7" s="48" t="s">
        <v>198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3"/>
      <c r="AH7" s="50">
        <v>111</v>
      </c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9"/>
      <c r="BC7" s="51" t="s">
        <v>191</v>
      </c>
      <c r="BD7" s="50"/>
      <c r="BE7" s="50"/>
      <c r="BF7" s="50"/>
      <c r="BG7" s="50"/>
      <c r="BH7" s="50"/>
      <c r="BI7" s="50"/>
      <c r="BJ7" s="50"/>
      <c r="BK7" s="9"/>
      <c r="BL7" s="6"/>
      <c r="BM7" s="10"/>
      <c r="BN7" s="10"/>
      <c r="BO7" s="10"/>
      <c r="BP7" s="9"/>
      <c r="BQ7" s="9"/>
      <c r="BR7" s="9"/>
      <c r="BS7" s="9"/>
      <c r="BT7" s="9"/>
      <c r="BU7" s="9"/>
      <c r="BV7" s="9"/>
      <c r="BW7" s="9"/>
    </row>
    <row r="8" spans="1:79" ht="24" customHeight="1" x14ac:dyDescent="0.25">
      <c r="A8" s="52" t="s">
        <v>155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2"/>
      <c r="AH8" s="53" t="s">
        <v>163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7"/>
      <c r="BC8" s="53" t="s">
        <v>157</v>
      </c>
      <c r="BD8" s="53"/>
      <c r="BE8" s="53"/>
      <c r="BF8" s="53"/>
      <c r="BG8" s="53"/>
      <c r="BH8" s="53"/>
      <c r="BI8" s="53"/>
      <c r="BJ8" s="53"/>
      <c r="BK8" s="13"/>
      <c r="BL8" s="7"/>
      <c r="BM8" s="10"/>
      <c r="BN8" s="10"/>
      <c r="BO8" s="10"/>
      <c r="BP8" s="7"/>
      <c r="BQ8" s="7"/>
      <c r="BR8" s="7"/>
      <c r="BS8" s="7"/>
      <c r="BT8" s="7"/>
      <c r="BU8" s="7"/>
      <c r="BV8" s="7"/>
      <c r="BW8" s="7"/>
    </row>
    <row r="10" spans="1:79" ht="28" customHeight="1" x14ac:dyDescent="0.25">
      <c r="A10" s="5" t="s">
        <v>164</v>
      </c>
      <c r="B10" s="50">
        <v>1115062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N10" s="50">
        <v>5062</v>
      </c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9"/>
      <c r="AA10" s="58" t="s">
        <v>215</v>
      </c>
      <c r="AB10" s="58"/>
      <c r="AC10" s="58"/>
      <c r="AD10" s="58"/>
      <c r="AE10" s="58"/>
      <c r="AF10" s="58"/>
      <c r="AG10" s="58"/>
      <c r="AH10" s="58"/>
      <c r="AI10" s="58"/>
      <c r="AJ10" s="9"/>
      <c r="AK10" s="59" t="s">
        <v>214</v>
      </c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12"/>
      <c r="BL10" s="51" t="s">
        <v>192</v>
      </c>
      <c r="BM10" s="50"/>
      <c r="BN10" s="50"/>
      <c r="BO10" s="50"/>
      <c r="BP10" s="50"/>
      <c r="BQ10" s="50"/>
      <c r="BR10" s="50"/>
      <c r="BS10" s="50"/>
      <c r="BT10" s="9"/>
      <c r="BU10" s="9"/>
      <c r="BV10" s="9"/>
      <c r="BW10" s="9"/>
      <c r="BX10" s="9"/>
      <c r="BY10" s="9"/>
      <c r="BZ10" s="9"/>
      <c r="CA10" s="9"/>
    </row>
    <row r="11" spans="1:79" ht="25.5" customHeight="1" x14ac:dyDescent="0.25">
      <c r="B11" s="53" t="s">
        <v>165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N11" s="53" t="s">
        <v>167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7"/>
      <c r="AA11" s="60" t="s">
        <v>168</v>
      </c>
      <c r="AB11" s="60"/>
      <c r="AC11" s="60"/>
      <c r="AD11" s="60"/>
      <c r="AE11" s="60"/>
      <c r="AF11" s="60"/>
      <c r="AG11" s="60"/>
      <c r="AH11" s="60"/>
      <c r="AI11" s="60"/>
      <c r="AJ11" s="7"/>
      <c r="AK11" s="61" t="s">
        <v>166</v>
      </c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11"/>
      <c r="BL11" s="53" t="s">
        <v>158</v>
      </c>
      <c r="BM11" s="53"/>
      <c r="BN11" s="53"/>
      <c r="BO11" s="53"/>
      <c r="BP11" s="53"/>
      <c r="BQ11" s="53"/>
      <c r="BR11" s="53"/>
      <c r="BS11" s="53"/>
      <c r="BT11" s="7"/>
      <c r="BU11" s="7"/>
      <c r="BV11" s="7"/>
      <c r="BW11" s="7"/>
      <c r="BX11" s="7"/>
      <c r="BY11" s="7"/>
      <c r="BZ11" s="7"/>
      <c r="CA11" s="7"/>
    </row>
    <row r="13" spans="1:79" ht="14.25" customHeight="1" x14ac:dyDescent="0.25">
      <c r="A13" s="54" t="s">
        <v>234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</row>
    <row r="14" spans="1:79" ht="14.25" customHeight="1" x14ac:dyDescent="0.25">
      <c r="A14" s="54" t="s">
        <v>148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</row>
    <row r="15" spans="1:79" ht="15" customHeight="1" x14ac:dyDescent="0.25">
      <c r="A15" s="55" t="s">
        <v>213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</row>
    <row r="16" spans="1:79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1" customHeight="1" x14ac:dyDescent="0.25">
      <c r="A18" s="55" t="s">
        <v>217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9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54" t="s">
        <v>150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</row>
    <row r="21" spans="1:79" ht="28" customHeight="1" x14ac:dyDescent="0.25">
      <c r="A21" s="55" t="s">
        <v>187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54" t="s">
        <v>151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</row>
    <row r="24" spans="1:79" ht="14.25" customHeight="1" x14ac:dyDescent="0.25">
      <c r="A24" s="65" t="s">
        <v>235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</row>
    <row r="25" spans="1:79" ht="15" customHeight="1" x14ac:dyDescent="0.25">
      <c r="A25" s="66" t="s">
        <v>193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</row>
    <row r="26" spans="1:79" s="25" customFormat="1" ht="21" customHeight="1" x14ac:dyDescent="0.25">
      <c r="A26" s="97" t="s">
        <v>2</v>
      </c>
      <c r="B26" s="98"/>
      <c r="C26" s="98"/>
      <c r="D26" s="99"/>
      <c r="E26" s="97" t="s">
        <v>19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89" t="s">
        <v>236</v>
      </c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 t="s">
        <v>237</v>
      </c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 t="s">
        <v>238</v>
      </c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</row>
    <row r="27" spans="1:79" s="25" customFormat="1" ht="40.5" customHeight="1" x14ac:dyDescent="0.25">
      <c r="A27" s="100"/>
      <c r="B27" s="101"/>
      <c r="C27" s="101"/>
      <c r="D27" s="102"/>
      <c r="E27" s="100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62" t="s">
        <v>4</v>
      </c>
      <c r="V27" s="63"/>
      <c r="W27" s="63"/>
      <c r="X27" s="63"/>
      <c r="Y27" s="64"/>
      <c r="Z27" s="62" t="s">
        <v>3</v>
      </c>
      <c r="AA27" s="63"/>
      <c r="AB27" s="63"/>
      <c r="AC27" s="63"/>
      <c r="AD27" s="64"/>
      <c r="AE27" s="62" t="s">
        <v>116</v>
      </c>
      <c r="AF27" s="63"/>
      <c r="AG27" s="63"/>
      <c r="AH27" s="64"/>
      <c r="AI27" s="62" t="s">
        <v>5</v>
      </c>
      <c r="AJ27" s="63"/>
      <c r="AK27" s="63"/>
      <c r="AL27" s="63"/>
      <c r="AM27" s="64"/>
      <c r="AN27" s="62" t="s">
        <v>4</v>
      </c>
      <c r="AO27" s="63"/>
      <c r="AP27" s="63"/>
      <c r="AQ27" s="63"/>
      <c r="AR27" s="64"/>
      <c r="AS27" s="62" t="s">
        <v>3</v>
      </c>
      <c r="AT27" s="63"/>
      <c r="AU27" s="63"/>
      <c r="AV27" s="63"/>
      <c r="AW27" s="64"/>
      <c r="AX27" s="62" t="s">
        <v>116</v>
      </c>
      <c r="AY27" s="63"/>
      <c r="AZ27" s="63"/>
      <c r="BA27" s="64"/>
      <c r="BB27" s="62" t="s">
        <v>96</v>
      </c>
      <c r="BC27" s="63"/>
      <c r="BD27" s="63"/>
      <c r="BE27" s="63"/>
      <c r="BF27" s="64"/>
      <c r="BG27" s="62" t="s">
        <v>4</v>
      </c>
      <c r="BH27" s="63"/>
      <c r="BI27" s="63"/>
      <c r="BJ27" s="63"/>
      <c r="BK27" s="64"/>
      <c r="BL27" s="62" t="s">
        <v>3</v>
      </c>
      <c r="BM27" s="63"/>
      <c r="BN27" s="63"/>
      <c r="BO27" s="63"/>
      <c r="BP27" s="64"/>
      <c r="BQ27" s="62" t="s">
        <v>116</v>
      </c>
      <c r="BR27" s="63"/>
      <c r="BS27" s="63"/>
      <c r="BT27" s="64"/>
      <c r="BU27" s="62" t="s">
        <v>97</v>
      </c>
      <c r="BV27" s="63"/>
      <c r="BW27" s="63"/>
      <c r="BX27" s="63"/>
      <c r="BY27" s="64"/>
    </row>
    <row r="28" spans="1:79" s="25" customFormat="1" ht="15" customHeight="1" x14ac:dyDescent="0.25">
      <c r="A28" s="62">
        <v>1</v>
      </c>
      <c r="B28" s="63"/>
      <c r="C28" s="63"/>
      <c r="D28" s="64"/>
      <c r="E28" s="62">
        <v>2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2">
        <v>3</v>
      </c>
      <c r="V28" s="63"/>
      <c r="W28" s="63"/>
      <c r="X28" s="63"/>
      <c r="Y28" s="64"/>
      <c r="Z28" s="62">
        <v>4</v>
      </c>
      <c r="AA28" s="63"/>
      <c r="AB28" s="63"/>
      <c r="AC28" s="63"/>
      <c r="AD28" s="64"/>
      <c r="AE28" s="62">
        <v>5</v>
      </c>
      <c r="AF28" s="63"/>
      <c r="AG28" s="63"/>
      <c r="AH28" s="64"/>
      <c r="AI28" s="62">
        <v>6</v>
      </c>
      <c r="AJ28" s="63"/>
      <c r="AK28" s="63"/>
      <c r="AL28" s="63"/>
      <c r="AM28" s="64"/>
      <c r="AN28" s="62">
        <v>7</v>
      </c>
      <c r="AO28" s="63"/>
      <c r="AP28" s="63"/>
      <c r="AQ28" s="63"/>
      <c r="AR28" s="64"/>
      <c r="AS28" s="62">
        <v>8</v>
      </c>
      <c r="AT28" s="63"/>
      <c r="AU28" s="63"/>
      <c r="AV28" s="63"/>
      <c r="AW28" s="64"/>
      <c r="AX28" s="62">
        <v>9</v>
      </c>
      <c r="AY28" s="63"/>
      <c r="AZ28" s="63"/>
      <c r="BA28" s="64"/>
      <c r="BB28" s="62">
        <v>10</v>
      </c>
      <c r="BC28" s="63"/>
      <c r="BD28" s="63"/>
      <c r="BE28" s="63"/>
      <c r="BF28" s="64"/>
      <c r="BG28" s="62">
        <v>11</v>
      </c>
      <c r="BH28" s="63"/>
      <c r="BI28" s="63"/>
      <c r="BJ28" s="63"/>
      <c r="BK28" s="64"/>
      <c r="BL28" s="62">
        <v>12</v>
      </c>
      <c r="BM28" s="63"/>
      <c r="BN28" s="63"/>
      <c r="BO28" s="63"/>
      <c r="BP28" s="64"/>
      <c r="BQ28" s="62">
        <v>13</v>
      </c>
      <c r="BR28" s="63"/>
      <c r="BS28" s="63"/>
      <c r="BT28" s="64"/>
      <c r="BU28" s="62">
        <v>14</v>
      </c>
      <c r="BV28" s="63"/>
      <c r="BW28" s="63"/>
      <c r="BX28" s="63"/>
      <c r="BY28" s="64"/>
    </row>
    <row r="29" spans="1:79" s="18" customFormat="1" ht="13.5" hidden="1" customHeight="1" x14ac:dyDescent="0.3">
      <c r="A29" s="34" t="s">
        <v>56</v>
      </c>
      <c r="B29" s="35"/>
      <c r="C29" s="35"/>
      <c r="D29" s="36"/>
      <c r="E29" s="34" t="s">
        <v>57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81" t="s">
        <v>65</v>
      </c>
      <c r="V29" s="82"/>
      <c r="W29" s="82"/>
      <c r="X29" s="82"/>
      <c r="Y29" s="83"/>
      <c r="Z29" s="81" t="s">
        <v>66</v>
      </c>
      <c r="AA29" s="82"/>
      <c r="AB29" s="82"/>
      <c r="AC29" s="82"/>
      <c r="AD29" s="83"/>
      <c r="AE29" s="34" t="s">
        <v>91</v>
      </c>
      <c r="AF29" s="35"/>
      <c r="AG29" s="35"/>
      <c r="AH29" s="36"/>
      <c r="AI29" s="74" t="s">
        <v>170</v>
      </c>
      <c r="AJ29" s="75"/>
      <c r="AK29" s="75"/>
      <c r="AL29" s="75"/>
      <c r="AM29" s="76"/>
      <c r="AN29" s="34" t="s">
        <v>67</v>
      </c>
      <c r="AO29" s="35"/>
      <c r="AP29" s="35"/>
      <c r="AQ29" s="35"/>
      <c r="AR29" s="36"/>
      <c r="AS29" s="34" t="s">
        <v>68</v>
      </c>
      <c r="AT29" s="35"/>
      <c r="AU29" s="35"/>
      <c r="AV29" s="35"/>
      <c r="AW29" s="36"/>
      <c r="AX29" s="34" t="s">
        <v>92</v>
      </c>
      <c r="AY29" s="35"/>
      <c r="AZ29" s="35"/>
      <c r="BA29" s="36"/>
      <c r="BB29" s="74" t="s">
        <v>170</v>
      </c>
      <c r="BC29" s="75"/>
      <c r="BD29" s="75"/>
      <c r="BE29" s="75"/>
      <c r="BF29" s="76"/>
      <c r="BG29" s="34" t="s">
        <v>58</v>
      </c>
      <c r="BH29" s="35"/>
      <c r="BI29" s="35"/>
      <c r="BJ29" s="35"/>
      <c r="BK29" s="36"/>
      <c r="BL29" s="34" t="s">
        <v>59</v>
      </c>
      <c r="BM29" s="35"/>
      <c r="BN29" s="35"/>
      <c r="BO29" s="35"/>
      <c r="BP29" s="36"/>
      <c r="BQ29" s="34" t="s">
        <v>93</v>
      </c>
      <c r="BR29" s="35"/>
      <c r="BS29" s="35"/>
      <c r="BT29" s="36"/>
      <c r="BU29" s="74" t="s">
        <v>170</v>
      </c>
      <c r="BV29" s="75"/>
      <c r="BW29" s="75"/>
      <c r="BX29" s="75"/>
      <c r="BY29" s="76"/>
      <c r="CA29" s="18" t="s">
        <v>21</v>
      </c>
    </row>
    <row r="30" spans="1:79" s="19" customFormat="1" ht="12.75" customHeight="1" x14ac:dyDescent="0.25">
      <c r="A30" s="34"/>
      <c r="B30" s="35"/>
      <c r="C30" s="35"/>
      <c r="D30" s="36"/>
      <c r="E30" s="77" t="s">
        <v>172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9"/>
      <c r="U30" s="80">
        <v>3257275</v>
      </c>
      <c r="V30" s="80"/>
      <c r="W30" s="80"/>
      <c r="X30" s="80"/>
      <c r="Y30" s="80"/>
      <c r="Z30" s="80" t="s">
        <v>173</v>
      </c>
      <c r="AA30" s="80"/>
      <c r="AB30" s="80"/>
      <c r="AC30" s="80"/>
      <c r="AD30" s="80"/>
      <c r="AE30" s="43" t="s">
        <v>173</v>
      </c>
      <c r="AF30" s="44"/>
      <c r="AG30" s="44"/>
      <c r="AH30" s="45"/>
      <c r="AI30" s="43">
        <f>IF(ISNUMBER(U30),U30,0)+IF(ISNUMBER(Z30),Z30,0)</f>
        <v>3257275</v>
      </c>
      <c r="AJ30" s="44"/>
      <c r="AK30" s="44"/>
      <c r="AL30" s="44"/>
      <c r="AM30" s="45"/>
      <c r="AN30" s="43">
        <v>5151085</v>
      </c>
      <c r="AO30" s="44"/>
      <c r="AP30" s="44"/>
      <c r="AQ30" s="44"/>
      <c r="AR30" s="45"/>
      <c r="AS30" s="43" t="s">
        <v>173</v>
      </c>
      <c r="AT30" s="44"/>
      <c r="AU30" s="44"/>
      <c r="AV30" s="44"/>
      <c r="AW30" s="45"/>
      <c r="AX30" s="43" t="s">
        <v>173</v>
      </c>
      <c r="AY30" s="44"/>
      <c r="AZ30" s="44"/>
      <c r="BA30" s="45"/>
      <c r="BB30" s="43">
        <f>IF(ISNUMBER(AN30),AN30,0)+IF(ISNUMBER(AS30),AS30,0)</f>
        <v>5151085</v>
      </c>
      <c r="BC30" s="44"/>
      <c r="BD30" s="44"/>
      <c r="BE30" s="44"/>
      <c r="BF30" s="45"/>
      <c r="BG30" s="43">
        <v>4892000</v>
      </c>
      <c r="BH30" s="44"/>
      <c r="BI30" s="44"/>
      <c r="BJ30" s="44"/>
      <c r="BK30" s="45"/>
      <c r="BL30" s="43" t="s">
        <v>173</v>
      </c>
      <c r="BM30" s="44"/>
      <c r="BN30" s="44"/>
      <c r="BO30" s="44"/>
      <c r="BP30" s="45"/>
      <c r="BQ30" s="43" t="s">
        <v>173</v>
      </c>
      <c r="BR30" s="44"/>
      <c r="BS30" s="44"/>
      <c r="BT30" s="45"/>
      <c r="BU30" s="43">
        <f>IF(ISNUMBER(BG30),BG30,0)+IF(ISNUMBER(BL30),BL30,0)</f>
        <v>4892000</v>
      </c>
      <c r="BV30" s="44"/>
      <c r="BW30" s="44"/>
      <c r="BX30" s="44"/>
      <c r="BY30" s="45"/>
      <c r="CA30" s="19" t="s">
        <v>22</v>
      </c>
    </row>
    <row r="31" spans="1:79" s="20" customFormat="1" ht="12.75" customHeight="1" x14ac:dyDescent="0.25">
      <c r="A31" s="91"/>
      <c r="B31" s="92"/>
      <c r="C31" s="92"/>
      <c r="D31" s="93"/>
      <c r="E31" s="94" t="s">
        <v>147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0">
        <f>U30</f>
        <v>3257275</v>
      </c>
      <c r="V31" s="90"/>
      <c r="W31" s="90"/>
      <c r="X31" s="90"/>
      <c r="Y31" s="90"/>
      <c r="Z31" s="90">
        <v>0</v>
      </c>
      <c r="AA31" s="90"/>
      <c r="AB31" s="90"/>
      <c r="AC31" s="90"/>
      <c r="AD31" s="90"/>
      <c r="AE31" s="85">
        <v>0</v>
      </c>
      <c r="AF31" s="86"/>
      <c r="AG31" s="86"/>
      <c r="AH31" s="87"/>
      <c r="AI31" s="85">
        <f>IF(ISNUMBER(U31),U31,0)+IF(ISNUMBER(Z31),Z31,0)</f>
        <v>3257275</v>
      </c>
      <c r="AJ31" s="86"/>
      <c r="AK31" s="86"/>
      <c r="AL31" s="86"/>
      <c r="AM31" s="87"/>
      <c r="AN31" s="85">
        <f>AN30</f>
        <v>5151085</v>
      </c>
      <c r="AO31" s="86"/>
      <c r="AP31" s="86"/>
      <c r="AQ31" s="86"/>
      <c r="AR31" s="87"/>
      <c r="AS31" s="85">
        <v>0</v>
      </c>
      <c r="AT31" s="86"/>
      <c r="AU31" s="86"/>
      <c r="AV31" s="86"/>
      <c r="AW31" s="87"/>
      <c r="AX31" s="85">
        <v>0</v>
      </c>
      <c r="AY31" s="86"/>
      <c r="AZ31" s="86"/>
      <c r="BA31" s="87"/>
      <c r="BB31" s="85">
        <f>IF(ISNUMBER(AN31),AN31,0)+IF(ISNUMBER(AS31),AS31,0)</f>
        <v>5151085</v>
      </c>
      <c r="BC31" s="86"/>
      <c r="BD31" s="86"/>
      <c r="BE31" s="86"/>
      <c r="BF31" s="87"/>
      <c r="BG31" s="85">
        <f>BG30</f>
        <v>4892000</v>
      </c>
      <c r="BH31" s="86"/>
      <c r="BI31" s="86"/>
      <c r="BJ31" s="86"/>
      <c r="BK31" s="87"/>
      <c r="BL31" s="85">
        <v>0</v>
      </c>
      <c r="BM31" s="86"/>
      <c r="BN31" s="86"/>
      <c r="BO31" s="86"/>
      <c r="BP31" s="87"/>
      <c r="BQ31" s="85">
        <v>0</v>
      </c>
      <c r="BR31" s="86"/>
      <c r="BS31" s="86"/>
      <c r="BT31" s="87"/>
      <c r="BU31" s="85">
        <f>IF(ISNUMBER(BG31),BG31,0)+IF(ISNUMBER(BL31),BL31,0)</f>
        <v>4892000</v>
      </c>
      <c r="BV31" s="86"/>
      <c r="BW31" s="86"/>
      <c r="BX31" s="86"/>
      <c r="BY31" s="87"/>
    </row>
    <row r="32" spans="1:79" s="18" customFormat="1" ht="13" x14ac:dyDescent="0.3"/>
    <row r="33" spans="1:79" s="18" customFormat="1" ht="14.25" customHeight="1" x14ac:dyDescent="0.3">
      <c r="A33" s="65" t="s">
        <v>239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79" s="18" customFormat="1" ht="15" customHeight="1" x14ac:dyDescent="0.3">
      <c r="A34" s="84" t="s">
        <v>193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</row>
    <row r="35" spans="1:79" s="26" customFormat="1" ht="14" customHeight="1" x14ac:dyDescent="0.25">
      <c r="A35" s="67" t="s">
        <v>2</v>
      </c>
      <c r="B35" s="68"/>
      <c r="C35" s="68"/>
      <c r="D35" s="69"/>
      <c r="E35" s="67" t="s">
        <v>19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/>
      <c r="X35" s="40" t="s">
        <v>197</v>
      </c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2"/>
      <c r="AR35" s="73" t="s">
        <v>240</v>
      </c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</row>
    <row r="36" spans="1:79" s="26" customFormat="1" ht="23.5" customHeight="1" x14ac:dyDescent="0.25">
      <c r="A36" s="70"/>
      <c r="B36" s="71"/>
      <c r="C36" s="71"/>
      <c r="D36" s="72"/>
      <c r="E36" s="70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2"/>
      <c r="X36" s="73" t="s">
        <v>4</v>
      </c>
      <c r="Y36" s="73"/>
      <c r="Z36" s="73"/>
      <c r="AA36" s="73"/>
      <c r="AB36" s="73"/>
      <c r="AC36" s="73" t="s">
        <v>3</v>
      </c>
      <c r="AD36" s="73"/>
      <c r="AE36" s="73"/>
      <c r="AF36" s="73"/>
      <c r="AG36" s="73"/>
      <c r="AH36" s="40" t="s">
        <v>116</v>
      </c>
      <c r="AI36" s="41"/>
      <c r="AJ36" s="41"/>
      <c r="AK36" s="41"/>
      <c r="AL36" s="42"/>
      <c r="AM36" s="40" t="s">
        <v>5</v>
      </c>
      <c r="AN36" s="41"/>
      <c r="AO36" s="41"/>
      <c r="AP36" s="41"/>
      <c r="AQ36" s="42"/>
      <c r="AR36" s="40" t="s">
        <v>4</v>
      </c>
      <c r="AS36" s="41"/>
      <c r="AT36" s="41"/>
      <c r="AU36" s="41"/>
      <c r="AV36" s="42"/>
      <c r="AW36" s="40" t="s">
        <v>3</v>
      </c>
      <c r="AX36" s="41"/>
      <c r="AY36" s="41"/>
      <c r="AZ36" s="41"/>
      <c r="BA36" s="42"/>
      <c r="BB36" s="40" t="s">
        <v>116</v>
      </c>
      <c r="BC36" s="41"/>
      <c r="BD36" s="41"/>
      <c r="BE36" s="41"/>
      <c r="BF36" s="42"/>
      <c r="BG36" s="40" t="s">
        <v>96</v>
      </c>
      <c r="BH36" s="41"/>
      <c r="BI36" s="41"/>
      <c r="BJ36" s="41"/>
      <c r="BK36" s="42"/>
    </row>
    <row r="37" spans="1:79" s="25" customFormat="1" ht="15" customHeight="1" x14ac:dyDescent="0.25">
      <c r="A37" s="62">
        <v>1</v>
      </c>
      <c r="B37" s="63"/>
      <c r="C37" s="63"/>
      <c r="D37" s="64"/>
      <c r="E37" s="62">
        <v>2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4"/>
      <c r="X37" s="89">
        <v>3</v>
      </c>
      <c r="Y37" s="89"/>
      <c r="Z37" s="89"/>
      <c r="AA37" s="89"/>
      <c r="AB37" s="89"/>
      <c r="AC37" s="89">
        <v>4</v>
      </c>
      <c r="AD37" s="89"/>
      <c r="AE37" s="89"/>
      <c r="AF37" s="89"/>
      <c r="AG37" s="89"/>
      <c r="AH37" s="89">
        <v>5</v>
      </c>
      <c r="AI37" s="89"/>
      <c r="AJ37" s="89"/>
      <c r="AK37" s="89"/>
      <c r="AL37" s="89"/>
      <c r="AM37" s="89">
        <v>6</v>
      </c>
      <c r="AN37" s="89"/>
      <c r="AO37" s="89"/>
      <c r="AP37" s="89"/>
      <c r="AQ37" s="89"/>
      <c r="AR37" s="62">
        <v>7</v>
      </c>
      <c r="AS37" s="63"/>
      <c r="AT37" s="63"/>
      <c r="AU37" s="63"/>
      <c r="AV37" s="64"/>
      <c r="AW37" s="62">
        <v>8</v>
      </c>
      <c r="AX37" s="63"/>
      <c r="AY37" s="63"/>
      <c r="AZ37" s="63"/>
      <c r="BA37" s="64"/>
      <c r="BB37" s="62">
        <v>9</v>
      </c>
      <c r="BC37" s="63"/>
      <c r="BD37" s="63"/>
      <c r="BE37" s="63"/>
      <c r="BF37" s="64"/>
      <c r="BG37" s="62">
        <v>10</v>
      </c>
      <c r="BH37" s="63"/>
      <c r="BI37" s="63"/>
      <c r="BJ37" s="63"/>
      <c r="BK37" s="64"/>
    </row>
    <row r="38" spans="1:79" s="18" customFormat="1" ht="20.25" hidden="1" customHeight="1" x14ac:dyDescent="0.3">
      <c r="A38" s="34" t="s">
        <v>56</v>
      </c>
      <c r="B38" s="35"/>
      <c r="C38" s="35"/>
      <c r="D38" s="36"/>
      <c r="E38" s="34" t="s">
        <v>57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6"/>
      <c r="X38" s="88" t="s">
        <v>60</v>
      </c>
      <c r="Y38" s="88"/>
      <c r="Z38" s="88"/>
      <c r="AA38" s="88"/>
      <c r="AB38" s="88"/>
      <c r="AC38" s="88" t="s">
        <v>61</v>
      </c>
      <c r="AD38" s="88"/>
      <c r="AE38" s="88"/>
      <c r="AF38" s="88"/>
      <c r="AG38" s="88"/>
      <c r="AH38" s="34" t="s">
        <v>94</v>
      </c>
      <c r="AI38" s="35"/>
      <c r="AJ38" s="35"/>
      <c r="AK38" s="35"/>
      <c r="AL38" s="36"/>
      <c r="AM38" s="74" t="s">
        <v>171</v>
      </c>
      <c r="AN38" s="75"/>
      <c r="AO38" s="75"/>
      <c r="AP38" s="75"/>
      <c r="AQ38" s="76"/>
      <c r="AR38" s="34" t="s">
        <v>62</v>
      </c>
      <c r="AS38" s="35"/>
      <c r="AT38" s="35"/>
      <c r="AU38" s="35"/>
      <c r="AV38" s="36"/>
      <c r="AW38" s="34" t="s">
        <v>63</v>
      </c>
      <c r="AX38" s="35"/>
      <c r="AY38" s="35"/>
      <c r="AZ38" s="35"/>
      <c r="BA38" s="36"/>
      <c r="BB38" s="34" t="s">
        <v>95</v>
      </c>
      <c r="BC38" s="35"/>
      <c r="BD38" s="35"/>
      <c r="BE38" s="35"/>
      <c r="BF38" s="36"/>
      <c r="BG38" s="74" t="s">
        <v>171</v>
      </c>
      <c r="BH38" s="75"/>
      <c r="BI38" s="75"/>
      <c r="BJ38" s="75"/>
      <c r="BK38" s="76"/>
      <c r="CA38" s="18" t="s">
        <v>23</v>
      </c>
    </row>
    <row r="39" spans="1:79" s="19" customFormat="1" ht="12.75" customHeight="1" x14ac:dyDescent="0.25">
      <c r="A39" s="34"/>
      <c r="B39" s="35"/>
      <c r="C39" s="35"/>
      <c r="D39" s="36"/>
      <c r="E39" s="77" t="s">
        <v>172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9"/>
      <c r="X39" s="43">
        <v>4451127</v>
      </c>
      <c r="Y39" s="44"/>
      <c r="Z39" s="44"/>
      <c r="AA39" s="44"/>
      <c r="AB39" s="45"/>
      <c r="AC39" s="43" t="s">
        <v>173</v>
      </c>
      <c r="AD39" s="44"/>
      <c r="AE39" s="44"/>
      <c r="AF39" s="44"/>
      <c r="AG39" s="45"/>
      <c r="AH39" s="43" t="s">
        <v>173</v>
      </c>
      <c r="AI39" s="44"/>
      <c r="AJ39" s="44"/>
      <c r="AK39" s="44"/>
      <c r="AL39" s="45"/>
      <c r="AM39" s="43">
        <f>IF(ISNUMBER(X39),X39,0)+IF(ISNUMBER(AC39),AC39,0)</f>
        <v>4451127</v>
      </c>
      <c r="AN39" s="44"/>
      <c r="AO39" s="44"/>
      <c r="AP39" s="44"/>
      <c r="AQ39" s="45"/>
      <c r="AR39" s="43">
        <v>4405906</v>
      </c>
      <c r="AS39" s="44"/>
      <c r="AT39" s="44"/>
      <c r="AU39" s="44"/>
      <c r="AV39" s="45"/>
      <c r="AW39" s="43" t="s">
        <v>173</v>
      </c>
      <c r="AX39" s="44"/>
      <c r="AY39" s="44"/>
      <c r="AZ39" s="44"/>
      <c r="BA39" s="45"/>
      <c r="BB39" s="43" t="s">
        <v>173</v>
      </c>
      <c r="BC39" s="44"/>
      <c r="BD39" s="44"/>
      <c r="BE39" s="44"/>
      <c r="BF39" s="45"/>
      <c r="BG39" s="80">
        <f>IF(ISNUMBER(AR39),AR39,0)+IF(ISNUMBER(AW39),AW39,0)</f>
        <v>4405906</v>
      </c>
      <c r="BH39" s="80"/>
      <c r="BI39" s="80"/>
      <c r="BJ39" s="80"/>
      <c r="BK39" s="80"/>
      <c r="CA39" s="19" t="s">
        <v>24</v>
      </c>
    </row>
    <row r="40" spans="1:79" s="20" customFormat="1" ht="12.75" customHeight="1" x14ac:dyDescent="0.25">
      <c r="A40" s="91"/>
      <c r="B40" s="92"/>
      <c r="C40" s="92"/>
      <c r="D40" s="93"/>
      <c r="E40" s="94" t="s">
        <v>147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85">
        <f>X39</f>
        <v>4451127</v>
      </c>
      <c r="Y40" s="86"/>
      <c r="Z40" s="86"/>
      <c r="AA40" s="86"/>
      <c r="AB40" s="87"/>
      <c r="AC40" s="85">
        <v>0</v>
      </c>
      <c r="AD40" s="86"/>
      <c r="AE40" s="86"/>
      <c r="AF40" s="86"/>
      <c r="AG40" s="87"/>
      <c r="AH40" s="85">
        <v>0</v>
      </c>
      <c r="AI40" s="86"/>
      <c r="AJ40" s="86"/>
      <c r="AK40" s="86"/>
      <c r="AL40" s="87"/>
      <c r="AM40" s="85">
        <f>IF(ISNUMBER(X40),X40,0)+IF(ISNUMBER(AC40),AC40,0)</f>
        <v>4451127</v>
      </c>
      <c r="AN40" s="86"/>
      <c r="AO40" s="86"/>
      <c r="AP40" s="86"/>
      <c r="AQ40" s="87"/>
      <c r="AR40" s="85">
        <f>AR39</f>
        <v>4405906</v>
      </c>
      <c r="AS40" s="86"/>
      <c r="AT40" s="86"/>
      <c r="AU40" s="86"/>
      <c r="AV40" s="87"/>
      <c r="AW40" s="85">
        <v>0</v>
      </c>
      <c r="AX40" s="86"/>
      <c r="AY40" s="86"/>
      <c r="AZ40" s="86"/>
      <c r="BA40" s="87"/>
      <c r="BB40" s="85">
        <v>0</v>
      </c>
      <c r="BC40" s="86"/>
      <c r="BD40" s="86"/>
      <c r="BE40" s="86"/>
      <c r="BF40" s="87"/>
      <c r="BG40" s="90">
        <f>IF(ISNUMBER(AR40),AR40,0)+IF(ISNUMBER(AW40),AW40,0)</f>
        <v>4405906</v>
      </c>
      <c r="BH40" s="90"/>
      <c r="BI40" s="90"/>
      <c r="BJ40" s="90"/>
      <c r="BK40" s="90"/>
    </row>
    <row r="41" spans="1:79" s="19" customFormat="1" ht="12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1:79" s="18" customFormat="1" ht="13" hidden="1" x14ac:dyDescent="0.3"/>
    <row r="43" spans="1:79" s="17" customFormat="1" ht="14.25" customHeight="1" x14ac:dyDescent="0.25">
      <c r="A43" s="54" t="s">
        <v>117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16"/>
    </row>
    <row r="44" spans="1:79" s="18" customFormat="1" ht="14.25" customHeight="1" x14ac:dyDescent="0.3">
      <c r="A44" s="54" t="s">
        <v>241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</row>
    <row r="45" spans="1:79" s="18" customFormat="1" ht="15" customHeight="1" x14ac:dyDescent="0.3">
      <c r="A45" s="66" t="s">
        <v>193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</row>
    <row r="46" spans="1:79" s="25" customFormat="1" ht="23.15" customHeight="1" x14ac:dyDescent="0.25">
      <c r="A46" s="97" t="s">
        <v>118</v>
      </c>
      <c r="B46" s="98"/>
      <c r="C46" s="98"/>
      <c r="D46" s="99"/>
      <c r="E46" s="89" t="s">
        <v>19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62" t="s">
        <v>236</v>
      </c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4"/>
      <c r="AN46" s="62" t="s">
        <v>237</v>
      </c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4"/>
      <c r="BG46" s="62" t="s">
        <v>238</v>
      </c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4"/>
    </row>
    <row r="47" spans="1:79" s="25" customFormat="1" ht="39" customHeight="1" x14ac:dyDescent="0.25">
      <c r="A47" s="100"/>
      <c r="B47" s="101"/>
      <c r="C47" s="101"/>
      <c r="D47" s="102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62" t="s">
        <v>4</v>
      </c>
      <c r="V47" s="63"/>
      <c r="W47" s="63"/>
      <c r="X47" s="63"/>
      <c r="Y47" s="64"/>
      <c r="Z47" s="62" t="s">
        <v>3</v>
      </c>
      <c r="AA47" s="63"/>
      <c r="AB47" s="63"/>
      <c r="AC47" s="63"/>
      <c r="AD47" s="64"/>
      <c r="AE47" s="62" t="s">
        <v>116</v>
      </c>
      <c r="AF47" s="63"/>
      <c r="AG47" s="63"/>
      <c r="AH47" s="64"/>
      <c r="AI47" s="62" t="s">
        <v>5</v>
      </c>
      <c r="AJ47" s="63"/>
      <c r="AK47" s="63"/>
      <c r="AL47" s="63"/>
      <c r="AM47" s="64"/>
      <c r="AN47" s="62" t="s">
        <v>4</v>
      </c>
      <c r="AO47" s="63"/>
      <c r="AP47" s="63"/>
      <c r="AQ47" s="63"/>
      <c r="AR47" s="64"/>
      <c r="AS47" s="62" t="s">
        <v>3</v>
      </c>
      <c r="AT47" s="63"/>
      <c r="AU47" s="63"/>
      <c r="AV47" s="63"/>
      <c r="AW47" s="64"/>
      <c r="AX47" s="62" t="s">
        <v>116</v>
      </c>
      <c r="AY47" s="63"/>
      <c r="AZ47" s="63"/>
      <c r="BA47" s="64"/>
      <c r="BB47" s="62" t="s">
        <v>96</v>
      </c>
      <c r="BC47" s="63"/>
      <c r="BD47" s="63"/>
      <c r="BE47" s="63"/>
      <c r="BF47" s="64"/>
      <c r="BG47" s="62" t="s">
        <v>4</v>
      </c>
      <c r="BH47" s="63"/>
      <c r="BI47" s="63"/>
      <c r="BJ47" s="63"/>
      <c r="BK47" s="64"/>
      <c r="BL47" s="62" t="s">
        <v>3</v>
      </c>
      <c r="BM47" s="63"/>
      <c r="BN47" s="63"/>
      <c r="BO47" s="63"/>
      <c r="BP47" s="64"/>
      <c r="BQ47" s="62" t="s">
        <v>116</v>
      </c>
      <c r="BR47" s="63"/>
      <c r="BS47" s="63"/>
      <c r="BT47" s="64"/>
      <c r="BU47" s="62" t="s">
        <v>97</v>
      </c>
      <c r="BV47" s="63"/>
      <c r="BW47" s="63"/>
      <c r="BX47" s="63"/>
      <c r="BY47" s="64"/>
    </row>
    <row r="48" spans="1:79" s="25" customFormat="1" ht="15" customHeight="1" x14ac:dyDescent="0.25">
      <c r="A48" s="62">
        <v>1</v>
      </c>
      <c r="B48" s="63"/>
      <c r="C48" s="63"/>
      <c r="D48" s="64"/>
      <c r="E48" s="62">
        <v>2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/>
      <c r="U48" s="62">
        <v>3</v>
      </c>
      <c r="V48" s="63"/>
      <c r="W48" s="63"/>
      <c r="X48" s="63"/>
      <c r="Y48" s="64"/>
      <c r="Z48" s="62">
        <v>4</v>
      </c>
      <c r="AA48" s="63"/>
      <c r="AB48" s="63"/>
      <c r="AC48" s="63"/>
      <c r="AD48" s="64"/>
      <c r="AE48" s="62">
        <v>5</v>
      </c>
      <c r="AF48" s="63"/>
      <c r="AG48" s="63"/>
      <c r="AH48" s="64"/>
      <c r="AI48" s="62">
        <v>6</v>
      </c>
      <c r="AJ48" s="63"/>
      <c r="AK48" s="63"/>
      <c r="AL48" s="63"/>
      <c r="AM48" s="64"/>
      <c r="AN48" s="62">
        <v>7</v>
      </c>
      <c r="AO48" s="63"/>
      <c r="AP48" s="63"/>
      <c r="AQ48" s="63"/>
      <c r="AR48" s="64"/>
      <c r="AS48" s="62">
        <v>8</v>
      </c>
      <c r="AT48" s="63"/>
      <c r="AU48" s="63"/>
      <c r="AV48" s="63"/>
      <c r="AW48" s="64"/>
      <c r="AX48" s="62">
        <v>9</v>
      </c>
      <c r="AY48" s="63"/>
      <c r="AZ48" s="63"/>
      <c r="BA48" s="64"/>
      <c r="BB48" s="62">
        <v>10</v>
      </c>
      <c r="BC48" s="63"/>
      <c r="BD48" s="63"/>
      <c r="BE48" s="63"/>
      <c r="BF48" s="64"/>
      <c r="BG48" s="62">
        <v>11</v>
      </c>
      <c r="BH48" s="63"/>
      <c r="BI48" s="63"/>
      <c r="BJ48" s="63"/>
      <c r="BK48" s="64"/>
      <c r="BL48" s="62">
        <v>12</v>
      </c>
      <c r="BM48" s="63"/>
      <c r="BN48" s="63"/>
      <c r="BO48" s="63"/>
      <c r="BP48" s="64"/>
      <c r="BQ48" s="62">
        <v>13</v>
      </c>
      <c r="BR48" s="63"/>
      <c r="BS48" s="63"/>
      <c r="BT48" s="64"/>
      <c r="BU48" s="62">
        <v>14</v>
      </c>
      <c r="BV48" s="63"/>
      <c r="BW48" s="63"/>
      <c r="BX48" s="63"/>
      <c r="BY48" s="64"/>
    </row>
    <row r="49" spans="1:79" s="18" customFormat="1" ht="12.75" hidden="1" customHeight="1" x14ac:dyDescent="0.3">
      <c r="A49" s="34" t="s">
        <v>64</v>
      </c>
      <c r="B49" s="35"/>
      <c r="C49" s="35"/>
      <c r="D49" s="36"/>
      <c r="E49" s="34" t="s">
        <v>57</v>
      </c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6"/>
      <c r="U49" s="34" t="s">
        <v>65</v>
      </c>
      <c r="V49" s="35"/>
      <c r="W49" s="35"/>
      <c r="X49" s="35"/>
      <c r="Y49" s="36"/>
      <c r="Z49" s="34" t="s">
        <v>66</v>
      </c>
      <c r="AA49" s="35"/>
      <c r="AB49" s="35"/>
      <c r="AC49" s="35"/>
      <c r="AD49" s="36"/>
      <c r="AE49" s="34" t="s">
        <v>91</v>
      </c>
      <c r="AF49" s="35"/>
      <c r="AG49" s="35"/>
      <c r="AH49" s="36"/>
      <c r="AI49" s="74" t="s">
        <v>170</v>
      </c>
      <c r="AJ49" s="75"/>
      <c r="AK49" s="75"/>
      <c r="AL49" s="75"/>
      <c r="AM49" s="76"/>
      <c r="AN49" s="34" t="s">
        <v>67</v>
      </c>
      <c r="AO49" s="35"/>
      <c r="AP49" s="35"/>
      <c r="AQ49" s="35"/>
      <c r="AR49" s="36"/>
      <c r="AS49" s="34" t="s">
        <v>68</v>
      </c>
      <c r="AT49" s="35"/>
      <c r="AU49" s="35"/>
      <c r="AV49" s="35"/>
      <c r="AW49" s="36"/>
      <c r="AX49" s="34" t="s">
        <v>92</v>
      </c>
      <c r="AY49" s="35"/>
      <c r="AZ49" s="35"/>
      <c r="BA49" s="36"/>
      <c r="BB49" s="74" t="s">
        <v>170</v>
      </c>
      <c r="BC49" s="75"/>
      <c r="BD49" s="75"/>
      <c r="BE49" s="75"/>
      <c r="BF49" s="76"/>
      <c r="BG49" s="34" t="s">
        <v>58</v>
      </c>
      <c r="BH49" s="35"/>
      <c r="BI49" s="35"/>
      <c r="BJ49" s="35"/>
      <c r="BK49" s="36"/>
      <c r="BL49" s="34" t="s">
        <v>59</v>
      </c>
      <c r="BM49" s="35"/>
      <c r="BN49" s="35"/>
      <c r="BO49" s="35"/>
      <c r="BP49" s="36"/>
      <c r="BQ49" s="34" t="s">
        <v>93</v>
      </c>
      <c r="BR49" s="35"/>
      <c r="BS49" s="35"/>
      <c r="BT49" s="36"/>
      <c r="BU49" s="74" t="s">
        <v>170</v>
      </c>
      <c r="BV49" s="75"/>
      <c r="BW49" s="75"/>
      <c r="BX49" s="75"/>
      <c r="BY49" s="76"/>
      <c r="CA49" s="18" t="s">
        <v>25</v>
      </c>
    </row>
    <row r="50" spans="1:79" s="19" customFormat="1" ht="25" hidden="1" customHeight="1" x14ac:dyDescent="0.25">
      <c r="A50" s="34">
        <v>2610</v>
      </c>
      <c r="B50" s="35"/>
      <c r="C50" s="35"/>
      <c r="D50" s="36"/>
      <c r="E50" s="77" t="s">
        <v>199</v>
      </c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9"/>
      <c r="U50" s="43">
        <v>0</v>
      </c>
      <c r="V50" s="44"/>
      <c r="W50" s="44"/>
      <c r="X50" s="44"/>
      <c r="Y50" s="45"/>
      <c r="Z50" s="43">
        <v>0</v>
      </c>
      <c r="AA50" s="44"/>
      <c r="AB50" s="44"/>
      <c r="AC50" s="44"/>
      <c r="AD50" s="45"/>
      <c r="AE50" s="43">
        <v>0</v>
      </c>
      <c r="AF50" s="44"/>
      <c r="AG50" s="44"/>
      <c r="AH50" s="45"/>
      <c r="AI50" s="43">
        <f>IF(ISNUMBER(U50),U50,0)+IF(ISNUMBER(Z50),Z50,0)</f>
        <v>0</v>
      </c>
      <c r="AJ50" s="44"/>
      <c r="AK50" s="44"/>
      <c r="AL50" s="44"/>
      <c r="AM50" s="45"/>
      <c r="AN50" s="43">
        <v>0</v>
      </c>
      <c r="AO50" s="44"/>
      <c r="AP50" s="44"/>
      <c r="AQ50" s="44"/>
      <c r="AR50" s="45"/>
      <c r="AS50" s="43">
        <v>0</v>
      </c>
      <c r="AT50" s="44"/>
      <c r="AU50" s="44"/>
      <c r="AV50" s="44"/>
      <c r="AW50" s="45"/>
      <c r="AX50" s="43">
        <v>0</v>
      </c>
      <c r="AY50" s="44"/>
      <c r="AZ50" s="44"/>
      <c r="BA50" s="45"/>
      <c r="BB50" s="43">
        <f>IF(ISNUMBER(AN50),AN50,0)+IF(ISNUMBER(AS50),AS50,0)</f>
        <v>0</v>
      </c>
      <c r="BC50" s="44"/>
      <c r="BD50" s="44"/>
      <c r="BE50" s="44"/>
      <c r="BF50" s="45"/>
      <c r="BG50" s="43">
        <v>0</v>
      </c>
      <c r="BH50" s="44"/>
      <c r="BI50" s="44"/>
      <c r="BJ50" s="44"/>
      <c r="BK50" s="45"/>
      <c r="BL50" s="43">
        <v>0</v>
      </c>
      <c r="BM50" s="44"/>
      <c r="BN50" s="44"/>
      <c r="BO50" s="44"/>
      <c r="BP50" s="45"/>
      <c r="BQ50" s="43">
        <v>0</v>
      </c>
      <c r="BR50" s="44"/>
      <c r="BS50" s="44"/>
      <c r="BT50" s="45"/>
      <c r="BU50" s="43">
        <f>IF(ISNUMBER(BG50),BG50,0)+IF(ISNUMBER(BL50),BL50,0)</f>
        <v>0</v>
      </c>
      <c r="BV50" s="44"/>
      <c r="BW50" s="44"/>
      <c r="BX50" s="44"/>
      <c r="BY50" s="45"/>
      <c r="CA50" s="19" t="s">
        <v>26</v>
      </c>
    </row>
    <row r="51" spans="1:79" s="19" customFormat="1" ht="24" customHeight="1" x14ac:dyDescent="0.25">
      <c r="A51" s="34">
        <v>2730</v>
      </c>
      <c r="B51" s="35"/>
      <c r="C51" s="35"/>
      <c r="D51" s="36"/>
      <c r="E51" s="77" t="s">
        <v>200</v>
      </c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  <c r="U51" s="43">
        <f>U30</f>
        <v>3257275</v>
      </c>
      <c r="V51" s="44"/>
      <c r="W51" s="44"/>
      <c r="X51" s="44"/>
      <c r="Y51" s="45"/>
      <c r="Z51" s="43">
        <v>0</v>
      </c>
      <c r="AA51" s="44"/>
      <c r="AB51" s="44"/>
      <c r="AC51" s="44"/>
      <c r="AD51" s="45"/>
      <c r="AE51" s="43">
        <v>0</v>
      </c>
      <c r="AF51" s="44"/>
      <c r="AG51" s="44"/>
      <c r="AH51" s="45"/>
      <c r="AI51" s="43">
        <f>IF(ISNUMBER(U51),U51,0)+IF(ISNUMBER(Z51),Z51,0)</f>
        <v>3257275</v>
      </c>
      <c r="AJ51" s="44"/>
      <c r="AK51" s="44"/>
      <c r="AL51" s="44"/>
      <c r="AM51" s="45"/>
      <c r="AN51" s="43">
        <f>AN30</f>
        <v>5151085</v>
      </c>
      <c r="AO51" s="44"/>
      <c r="AP51" s="44"/>
      <c r="AQ51" s="44"/>
      <c r="AR51" s="45"/>
      <c r="AS51" s="43">
        <v>0</v>
      </c>
      <c r="AT51" s="44"/>
      <c r="AU51" s="44"/>
      <c r="AV51" s="44"/>
      <c r="AW51" s="45"/>
      <c r="AX51" s="43">
        <v>0</v>
      </c>
      <c r="AY51" s="44"/>
      <c r="AZ51" s="44"/>
      <c r="BA51" s="45"/>
      <c r="BB51" s="43">
        <f>IF(ISNUMBER(AN51),AN51,0)+IF(ISNUMBER(AS51),AS51,0)</f>
        <v>5151085</v>
      </c>
      <c r="BC51" s="44"/>
      <c r="BD51" s="44"/>
      <c r="BE51" s="44"/>
      <c r="BF51" s="45"/>
      <c r="BG51" s="43">
        <f>BG30</f>
        <v>4892000</v>
      </c>
      <c r="BH51" s="44"/>
      <c r="BI51" s="44"/>
      <c r="BJ51" s="44"/>
      <c r="BK51" s="45"/>
      <c r="BL51" s="43">
        <v>0</v>
      </c>
      <c r="BM51" s="44"/>
      <c r="BN51" s="44"/>
      <c r="BO51" s="44"/>
      <c r="BP51" s="45"/>
      <c r="BQ51" s="43">
        <v>0</v>
      </c>
      <c r="BR51" s="44"/>
      <c r="BS51" s="44"/>
      <c r="BT51" s="45"/>
      <c r="BU51" s="43">
        <f>IF(ISNUMBER(BG51),BG51,0)+IF(ISNUMBER(BL51),BL51,0)</f>
        <v>4892000</v>
      </c>
      <c r="BV51" s="44"/>
      <c r="BW51" s="44"/>
      <c r="BX51" s="44"/>
      <c r="BY51" s="45"/>
    </row>
    <row r="52" spans="1:79" s="20" customFormat="1" ht="15.5" customHeight="1" x14ac:dyDescent="0.25">
      <c r="A52" s="91"/>
      <c r="B52" s="92"/>
      <c r="C52" s="92"/>
      <c r="D52" s="93"/>
      <c r="E52" s="94" t="s">
        <v>147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85">
        <f>U51</f>
        <v>3257275</v>
      </c>
      <c r="V52" s="86"/>
      <c r="W52" s="86"/>
      <c r="X52" s="86"/>
      <c r="Y52" s="87"/>
      <c r="Z52" s="85">
        <v>0</v>
      </c>
      <c r="AA52" s="86"/>
      <c r="AB52" s="86"/>
      <c r="AC52" s="86"/>
      <c r="AD52" s="87"/>
      <c r="AE52" s="85">
        <v>0</v>
      </c>
      <c r="AF52" s="86"/>
      <c r="AG52" s="86"/>
      <c r="AH52" s="87"/>
      <c r="AI52" s="85">
        <f>IF(ISNUMBER(U52),U52,0)+IF(ISNUMBER(Z52),Z52,0)</f>
        <v>3257275</v>
      </c>
      <c r="AJ52" s="86"/>
      <c r="AK52" s="86"/>
      <c r="AL52" s="86"/>
      <c r="AM52" s="87"/>
      <c r="AN52" s="85">
        <f>AN51</f>
        <v>5151085</v>
      </c>
      <c r="AO52" s="86"/>
      <c r="AP52" s="86"/>
      <c r="AQ52" s="86"/>
      <c r="AR52" s="87"/>
      <c r="AS52" s="85">
        <v>0</v>
      </c>
      <c r="AT52" s="86"/>
      <c r="AU52" s="86"/>
      <c r="AV52" s="86"/>
      <c r="AW52" s="87"/>
      <c r="AX52" s="85">
        <v>0</v>
      </c>
      <c r="AY52" s="86"/>
      <c r="AZ52" s="86"/>
      <c r="BA52" s="87"/>
      <c r="BB52" s="85">
        <f>IF(ISNUMBER(AN52),AN52,0)+IF(ISNUMBER(AS52),AS52,0)</f>
        <v>5151085</v>
      </c>
      <c r="BC52" s="86"/>
      <c r="BD52" s="86"/>
      <c r="BE52" s="86"/>
      <c r="BF52" s="87"/>
      <c r="BG52" s="85">
        <f>BG51</f>
        <v>4892000</v>
      </c>
      <c r="BH52" s="86"/>
      <c r="BI52" s="86"/>
      <c r="BJ52" s="86"/>
      <c r="BK52" s="87"/>
      <c r="BL52" s="85">
        <v>0</v>
      </c>
      <c r="BM52" s="86"/>
      <c r="BN52" s="86"/>
      <c r="BO52" s="86"/>
      <c r="BP52" s="87"/>
      <c r="BQ52" s="85">
        <v>0</v>
      </c>
      <c r="BR52" s="86"/>
      <c r="BS52" s="86"/>
      <c r="BT52" s="87"/>
      <c r="BU52" s="85">
        <f>IF(ISNUMBER(BG52),BG52,0)+IF(ISNUMBER(BL52),BL52,0)</f>
        <v>4892000</v>
      </c>
      <c r="BV52" s="86"/>
      <c r="BW52" s="86"/>
      <c r="BX52" s="86"/>
      <c r="BY52" s="87"/>
    </row>
    <row r="53" spans="1:79" s="18" customFormat="1" ht="13" x14ac:dyDescent="0.3"/>
    <row r="54" spans="1:79" s="18" customFormat="1" ht="14.25" customHeight="1" x14ac:dyDescent="0.3">
      <c r="A54" s="54" t="s">
        <v>242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79" s="18" customFormat="1" ht="15" customHeight="1" x14ac:dyDescent="0.3">
      <c r="A55" s="84" t="s">
        <v>193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</row>
    <row r="56" spans="1:79" s="30" customFormat="1" ht="23.15" customHeight="1" x14ac:dyDescent="0.2">
      <c r="A56" s="136" t="s">
        <v>119</v>
      </c>
      <c r="B56" s="137"/>
      <c r="C56" s="137"/>
      <c r="D56" s="137"/>
      <c r="E56" s="140"/>
      <c r="F56" s="135" t="s">
        <v>19</v>
      </c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2" t="s">
        <v>236</v>
      </c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4"/>
      <c r="AN56" s="132" t="s">
        <v>237</v>
      </c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4"/>
      <c r="BG56" s="132" t="s">
        <v>238</v>
      </c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4"/>
    </row>
    <row r="57" spans="1:79" s="30" customFormat="1" ht="37.5" customHeight="1" x14ac:dyDescent="0.2">
      <c r="A57" s="138"/>
      <c r="B57" s="139"/>
      <c r="C57" s="139"/>
      <c r="D57" s="139"/>
      <c r="E57" s="141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2" t="s">
        <v>4</v>
      </c>
      <c r="V57" s="133"/>
      <c r="W57" s="133"/>
      <c r="X57" s="133"/>
      <c r="Y57" s="134"/>
      <c r="Z57" s="132" t="s">
        <v>3</v>
      </c>
      <c r="AA57" s="133"/>
      <c r="AB57" s="133"/>
      <c r="AC57" s="133"/>
      <c r="AD57" s="134"/>
      <c r="AE57" s="132" t="s">
        <v>116</v>
      </c>
      <c r="AF57" s="133"/>
      <c r="AG57" s="133"/>
      <c r="AH57" s="134"/>
      <c r="AI57" s="132" t="s">
        <v>5</v>
      </c>
      <c r="AJ57" s="133"/>
      <c r="AK57" s="133"/>
      <c r="AL57" s="133"/>
      <c r="AM57" s="134"/>
      <c r="AN57" s="132" t="s">
        <v>4</v>
      </c>
      <c r="AO57" s="133"/>
      <c r="AP57" s="133"/>
      <c r="AQ57" s="133"/>
      <c r="AR57" s="134"/>
      <c r="AS57" s="132" t="s">
        <v>3</v>
      </c>
      <c r="AT57" s="133"/>
      <c r="AU57" s="133"/>
      <c r="AV57" s="133"/>
      <c r="AW57" s="134"/>
      <c r="AX57" s="132" t="s">
        <v>116</v>
      </c>
      <c r="AY57" s="133"/>
      <c r="AZ57" s="133"/>
      <c r="BA57" s="134"/>
      <c r="BB57" s="132" t="s">
        <v>96</v>
      </c>
      <c r="BC57" s="133"/>
      <c r="BD57" s="133"/>
      <c r="BE57" s="133"/>
      <c r="BF57" s="134"/>
      <c r="BG57" s="132" t="s">
        <v>4</v>
      </c>
      <c r="BH57" s="133"/>
      <c r="BI57" s="133"/>
      <c r="BJ57" s="133"/>
      <c r="BK57" s="134"/>
      <c r="BL57" s="132" t="s">
        <v>3</v>
      </c>
      <c r="BM57" s="133"/>
      <c r="BN57" s="133"/>
      <c r="BO57" s="133"/>
      <c r="BP57" s="134"/>
      <c r="BQ57" s="132" t="s">
        <v>116</v>
      </c>
      <c r="BR57" s="133"/>
      <c r="BS57" s="133"/>
      <c r="BT57" s="134"/>
      <c r="BU57" s="135" t="s">
        <v>97</v>
      </c>
      <c r="BV57" s="135"/>
      <c r="BW57" s="135"/>
      <c r="BX57" s="135"/>
      <c r="BY57" s="135"/>
    </row>
    <row r="58" spans="1:79" s="25" customFormat="1" ht="15" customHeight="1" x14ac:dyDescent="0.25">
      <c r="A58" s="62">
        <v>1</v>
      </c>
      <c r="B58" s="63"/>
      <c r="C58" s="63"/>
      <c r="D58" s="63"/>
      <c r="E58" s="64"/>
      <c r="F58" s="62">
        <v>2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2">
        <v>3</v>
      </c>
      <c r="V58" s="63"/>
      <c r="W58" s="63"/>
      <c r="X58" s="63"/>
      <c r="Y58" s="64"/>
      <c r="Z58" s="62">
        <v>4</v>
      </c>
      <c r="AA58" s="63"/>
      <c r="AB58" s="63"/>
      <c r="AC58" s="63"/>
      <c r="AD58" s="64"/>
      <c r="AE58" s="62">
        <v>5</v>
      </c>
      <c r="AF58" s="63"/>
      <c r="AG58" s="63"/>
      <c r="AH58" s="64"/>
      <c r="AI58" s="62">
        <v>6</v>
      </c>
      <c r="AJ58" s="63"/>
      <c r="AK58" s="63"/>
      <c r="AL58" s="63"/>
      <c r="AM58" s="64"/>
      <c r="AN58" s="62">
        <v>7</v>
      </c>
      <c r="AO58" s="63"/>
      <c r="AP58" s="63"/>
      <c r="AQ58" s="63"/>
      <c r="AR58" s="64"/>
      <c r="AS58" s="62">
        <v>8</v>
      </c>
      <c r="AT58" s="63"/>
      <c r="AU58" s="63"/>
      <c r="AV58" s="63"/>
      <c r="AW58" s="64"/>
      <c r="AX58" s="62">
        <v>9</v>
      </c>
      <c r="AY58" s="63"/>
      <c r="AZ58" s="63"/>
      <c r="BA58" s="64"/>
      <c r="BB58" s="62">
        <v>10</v>
      </c>
      <c r="BC58" s="63"/>
      <c r="BD58" s="63"/>
      <c r="BE58" s="63"/>
      <c r="BF58" s="64"/>
      <c r="BG58" s="62">
        <v>11</v>
      </c>
      <c r="BH58" s="63"/>
      <c r="BI58" s="63"/>
      <c r="BJ58" s="63"/>
      <c r="BK58" s="64"/>
      <c r="BL58" s="62">
        <v>12</v>
      </c>
      <c r="BM58" s="63"/>
      <c r="BN58" s="63"/>
      <c r="BO58" s="63"/>
      <c r="BP58" s="64"/>
      <c r="BQ58" s="62">
        <v>13</v>
      </c>
      <c r="BR58" s="63"/>
      <c r="BS58" s="63"/>
      <c r="BT58" s="64"/>
      <c r="BU58" s="89">
        <v>14</v>
      </c>
      <c r="BV58" s="89"/>
      <c r="BW58" s="89"/>
      <c r="BX58" s="89"/>
      <c r="BY58" s="89"/>
    </row>
    <row r="59" spans="1:79" s="25" customFormat="1" ht="13.5" hidden="1" customHeight="1" x14ac:dyDescent="0.25">
      <c r="A59" s="62" t="s">
        <v>64</v>
      </c>
      <c r="B59" s="63"/>
      <c r="C59" s="63"/>
      <c r="D59" s="63"/>
      <c r="E59" s="64"/>
      <c r="F59" s="62" t="s">
        <v>57</v>
      </c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4"/>
      <c r="U59" s="62" t="s">
        <v>65</v>
      </c>
      <c r="V59" s="63"/>
      <c r="W59" s="63"/>
      <c r="X59" s="63"/>
      <c r="Y59" s="64"/>
      <c r="Z59" s="62" t="s">
        <v>66</v>
      </c>
      <c r="AA59" s="63"/>
      <c r="AB59" s="63"/>
      <c r="AC59" s="63"/>
      <c r="AD59" s="64"/>
      <c r="AE59" s="62" t="s">
        <v>91</v>
      </c>
      <c r="AF59" s="63"/>
      <c r="AG59" s="63"/>
      <c r="AH59" s="64"/>
      <c r="AI59" s="104" t="s">
        <v>170</v>
      </c>
      <c r="AJ59" s="105"/>
      <c r="AK59" s="105"/>
      <c r="AL59" s="105"/>
      <c r="AM59" s="106"/>
      <c r="AN59" s="62" t="s">
        <v>67</v>
      </c>
      <c r="AO59" s="63"/>
      <c r="AP59" s="63"/>
      <c r="AQ59" s="63"/>
      <c r="AR59" s="64"/>
      <c r="AS59" s="62" t="s">
        <v>68</v>
      </c>
      <c r="AT59" s="63"/>
      <c r="AU59" s="63"/>
      <c r="AV59" s="63"/>
      <c r="AW59" s="64"/>
      <c r="AX59" s="62" t="s">
        <v>92</v>
      </c>
      <c r="AY59" s="63"/>
      <c r="AZ59" s="63"/>
      <c r="BA59" s="64"/>
      <c r="BB59" s="104" t="s">
        <v>170</v>
      </c>
      <c r="BC59" s="105"/>
      <c r="BD59" s="105"/>
      <c r="BE59" s="105"/>
      <c r="BF59" s="106"/>
      <c r="BG59" s="62" t="s">
        <v>58</v>
      </c>
      <c r="BH59" s="63"/>
      <c r="BI59" s="63"/>
      <c r="BJ59" s="63"/>
      <c r="BK59" s="64"/>
      <c r="BL59" s="62" t="s">
        <v>59</v>
      </c>
      <c r="BM59" s="63"/>
      <c r="BN59" s="63"/>
      <c r="BO59" s="63"/>
      <c r="BP59" s="64"/>
      <c r="BQ59" s="62" t="s">
        <v>93</v>
      </c>
      <c r="BR59" s="63"/>
      <c r="BS59" s="63"/>
      <c r="BT59" s="64"/>
      <c r="BU59" s="103" t="s">
        <v>170</v>
      </c>
      <c r="BV59" s="103"/>
      <c r="BW59" s="103"/>
      <c r="BX59" s="103"/>
      <c r="BY59" s="103"/>
      <c r="CA59" s="25" t="s">
        <v>27</v>
      </c>
    </row>
    <row r="60" spans="1:79" s="27" customFormat="1" ht="12.75" customHeight="1" x14ac:dyDescent="0.25">
      <c r="A60" s="116"/>
      <c r="B60" s="117"/>
      <c r="C60" s="117"/>
      <c r="D60" s="117"/>
      <c r="E60" s="118"/>
      <c r="F60" s="116" t="s">
        <v>147</v>
      </c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8"/>
      <c r="U60" s="107"/>
      <c r="V60" s="108"/>
      <c r="W60" s="108"/>
      <c r="X60" s="108"/>
      <c r="Y60" s="109"/>
      <c r="Z60" s="107"/>
      <c r="AA60" s="108"/>
      <c r="AB60" s="108"/>
      <c r="AC60" s="108"/>
      <c r="AD60" s="109"/>
      <c r="AE60" s="107"/>
      <c r="AF60" s="108"/>
      <c r="AG60" s="108"/>
      <c r="AH60" s="109"/>
      <c r="AI60" s="107">
        <f>IF(ISNUMBER(U60),U60,0)+IF(ISNUMBER(Z60),Z60,0)</f>
        <v>0</v>
      </c>
      <c r="AJ60" s="108"/>
      <c r="AK60" s="108"/>
      <c r="AL60" s="108"/>
      <c r="AM60" s="109"/>
      <c r="AN60" s="107"/>
      <c r="AO60" s="108"/>
      <c r="AP60" s="108"/>
      <c r="AQ60" s="108"/>
      <c r="AR60" s="109"/>
      <c r="AS60" s="107"/>
      <c r="AT60" s="108"/>
      <c r="AU60" s="108"/>
      <c r="AV60" s="108"/>
      <c r="AW60" s="109"/>
      <c r="AX60" s="107"/>
      <c r="AY60" s="108"/>
      <c r="AZ60" s="108"/>
      <c r="BA60" s="109"/>
      <c r="BB60" s="107">
        <f>IF(ISNUMBER(AN60),AN60,0)+IF(ISNUMBER(AS60),AS60,0)</f>
        <v>0</v>
      </c>
      <c r="BC60" s="108"/>
      <c r="BD60" s="108"/>
      <c r="BE60" s="108"/>
      <c r="BF60" s="109"/>
      <c r="BG60" s="107"/>
      <c r="BH60" s="108"/>
      <c r="BI60" s="108"/>
      <c r="BJ60" s="108"/>
      <c r="BK60" s="109"/>
      <c r="BL60" s="107"/>
      <c r="BM60" s="108"/>
      <c r="BN60" s="108"/>
      <c r="BO60" s="108"/>
      <c r="BP60" s="109"/>
      <c r="BQ60" s="107"/>
      <c r="BR60" s="108"/>
      <c r="BS60" s="108"/>
      <c r="BT60" s="109"/>
      <c r="BU60" s="107">
        <f>IF(ISNUMBER(BG60),BG60,0)+IF(ISNUMBER(BL60),BL60,0)</f>
        <v>0</v>
      </c>
      <c r="BV60" s="108"/>
      <c r="BW60" s="108"/>
      <c r="BX60" s="108"/>
      <c r="BY60" s="109"/>
      <c r="CA60" s="27" t="s">
        <v>28</v>
      </c>
    </row>
    <row r="61" spans="1:79" s="18" customFormat="1" ht="13" x14ac:dyDescent="0.3"/>
    <row r="62" spans="1:79" s="18" customFormat="1" ht="14.25" customHeight="1" x14ac:dyDescent="0.3">
      <c r="A62" s="54" t="s">
        <v>243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s="18" customFormat="1" ht="15" customHeight="1" x14ac:dyDescent="0.3">
      <c r="A63" s="84" t="s">
        <v>193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</row>
    <row r="64" spans="1:79" s="26" customFormat="1" ht="23.15" customHeight="1" x14ac:dyDescent="0.25">
      <c r="A64" s="110" t="s">
        <v>118</v>
      </c>
      <c r="B64" s="111"/>
      <c r="C64" s="111"/>
      <c r="D64" s="112"/>
      <c r="E64" s="67" t="s">
        <v>19</v>
      </c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9"/>
      <c r="X64" s="40" t="s">
        <v>197</v>
      </c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2"/>
      <c r="AR64" s="73" t="s">
        <v>240</v>
      </c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</row>
    <row r="65" spans="1:79" s="26" customFormat="1" ht="27.5" customHeight="1" x14ac:dyDescent="0.25">
      <c r="A65" s="113"/>
      <c r="B65" s="114"/>
      <c r="C65" s="114"/>
      <c r="D65" s="115"/>
      <c r="E65" s="70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2"/>
      <c r="X65" s="67" t="s">
        <v>4</v>
      </c>
      <c r="Y65" s="68"/>
      <c r="Z65" s="68"/>
      <c r="AA65" s="68"/>
      <c r="AB65" s="69"/>
      <c r="AC65" s="67" t="s">
        <v>3</v>
      </c>
      <c r="AD65" s="68"/>
      <c r="AE65" s="68"/>
      <c r="AF65" s="68"/>
      <c r="AG65" s="69"/>
      <c r="AH65" s="40" t="s">
        <v>116</v>
      </c>
      <c r="AI65" s="41"/>
      <c r="AJ65" s="41"/>
      <c r="AK65" s="41"/>
      <c r="AL65" s="42"/>
      <c r="AM65" s="40" t="s">
        <v>5</v>
      </c>
      <c r="AN65" s="41"/>
      <c r="AO65" s="41"/>
      <c r="AP65" s="41"/>
      <c r="AQ65" s="42"/>
      <c r="AR65" s="40" t="s">
        <v>4</v>
      </c>
      <c r="AS65" s="41"/>
      <c r="AT65" s="41"/>
      <c r="AU65" s="41"/>
      <c r="AV65" s="42"/>
      <c r="AW65" s="40" t="s">
        <v>3</v>
      </c>
      <c r="AX65" s="41"/>
      <c r="AY65" s="41"/>
      <c r="AZ65" s="41"/>
      <c r="BA65" s="42"/>
      <c r="BB65" s="40" t="s">
        <v>116</v>
      </c>
      <c r="BC65" s="41"/>
      <c r="BD65" s="41"/>
      <c r="BE65" s="41"/>
      <c r="BF65" s="42"/>
      <c r="BG65" s="40" t="s">
        <v>96</v>
      </c>
      <c r="BH65" s="41"/>
      <c r="BI65" s="41"/>
      <c r="BJ65" s="41"/>
      <c r="BK65" s="42"/>
    </row>
    <row r="66" spans="1:79" s="25" customFormat="1" ht="12.75" customHeight="1" x14ac:dyDescent="0.25">
      <c r="A66" s="62">
        <v>1</v>
      </c>
      <c r="B66" s="63"/>
      <c r="C66" s="63"/>
      <c r="D66" s="64"/>
      <c r="E66" s="62">
        <v>2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4"/>
      <c r="X66" s="62">
        <v>3</v>
      </c>
      <c r="Y66" s="63"/>
      <c r="Z66" s="63"/>
      <c r="AA66" s="63"/>
      <c r="AB66" s="64"/>
      <c r="AC66" s="62">
        <v>4</v>
      </c>
      <c r="AD66" s="63"/>
      <c r="AE66" s="63"/>
      <c r="AF66" s="63"/>
      <c r="AG66" s="64"/>
      <c r="AH66" s="62">
        <v>5</v>
      </c>
      <c r="AI66" s="63"/>
      <c r="AJ66" s="63"/>
      <c r="AK66" s="63"/>
      <c r="AL66" s="64"/>
      <c r="AM66" s="62">
        <v>6</v>
      </c>
      <c r="AN66" s="63"/>
      <c r="AO66" s="63"/>
      <c r="AP66" s="63"/>
      <c r="AQ66" s="64"/>
      <c r="AR66" s="62">
        <v>7</v>
      </c>
      <c r="AS66" s="63"/>
      <c r="AT66" s="63"/>
      <c r="AU66" s="63"/>
      <c r="AV66" s="64"/>
      <c r="AW66" s="62">
        <v>8</v>
      </c>
      <c r="AX66" s="63"/>
      <c r="AY66" s="63"/>
      <c r="AZ66" s="63"/>
      <c r="BA66" s="64"/>
      <c r="BB66" s="62">
        <v>9</v>
      </c>
      <c r="BC66" s="63"/>
      <c r="BD66" s="63"/>
      <c r="BE66" s="63"/>
      <c r="BF66" s="64"/>
      <c r="BG66" s="62">
        <v>10</v>
      </c>
      <c r="BH66" s="63"/>
      <c r="BI66" s="63"/>
      <c r="BJ66" s="63"/>
      <c r="BK66" s="64"/>
    </row>
    <row r="67" spans="1:79" s="18" customFormat="1" ht="12.75" hidden="1" customHeight="1" x14ac:dyDescent="0.3">
      <c r="A67" s="34" t="s">
        <v>64</v>
      </c>
      <c r="B67" s="35"/>
      <c r="C67" s="35"/>
      <c r="D67" s="36"/>
      <c r="E67" s="34" t="s">
        <v>57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6"/>
      <c r="X67" s="119" t="s">
        <v>60</v>
      </c>
      <c r="Y67" s="120"/>
      <c r="Z67" s="120"/>
      <c r="AA67" s="120"/>
      <c r="AB67" s="121"/>
      <c r="AC67" s="119" t="s">
        <v>61</v>
      </c>
      <c r="AD67" s="120"/>
      <c r="AE67" s="120"/>
      <c r="AF67" s="120"/>
      <c r="AG67" s="121"/>
      <c r="AH67" s="34" t="s">
        <v>94</v>
      </c>
      <c r="AI67" s="35"/>
      <c r="AJ67" s="35"/>
      <c r="AK67" s="35"/>
      <c r="AL67" s="36"/>
      <c r="AM67" s="74" t="s">
        <v>171</v>
      </c>
      <c r="AN67" s="75"/>
      <c r="AO67" s="75"/>
      <c r="AP67" s="75"/>
      <c r="AQ67" s="76"/>
      <c r="AR67" s="34" t="s">
        <v>62</v>
      </c>
      <c r="AS67" s="35"/>
      <c r="AT67" s="35"/>
      <c r="AU67" s="35"/>
      <c r="AV67" s="36"/>
      <c r="AW67" s="34" t="s">
        <v>63</v>
      </c>
      <c r="AX67" s="35"/>
      <c r="AY67" s="35"/>
      <c r="AZ67" s="35"/>
      <c r="BA67" s="36"/>
      <c r="BB67" s="34" t="s">
        <v>95</v>
      </c>
      <c r="BC67" s="35"/>
      <c r="BD67" s="35"/>
      <c r="BE67" s="35"/>
      <c r="BF67" s="36"/>
      <c r="BG67" s="74" t="s">
        <v>171</v>
      </c>
      <c r="BH67" s="75"/>
      <c r="BI67" s="75"/>
      <c r="BJ67" s="75"/>
      <c r="BK67" s="76"/>
      <c r="CA67" s="18" t="s">
        <v>29</v>
      </c>
    </row>
    <row r="68" spans="1:79" s="19" customFormat="1" ht="25" hidden="1" customHeight="1" x14ac:dyDescent="0.25">
      <c r="A68" s="34">
        <v>2610</v>
      </c>
      <c r="B68" s="35"/>
      <c r="C68" s="35"/>
      <c r="D68" s="36"/>
      <c r="E68" s="77" t="s">
        <v>199</v>
      </c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9"/>
      <c r="X68" s="43">
        <v>0</v>
      </c>
      <c r="Y68" s="44"/>
      <c r="Z68" s="44"/>
      <c r="AA68" s="44"/>
      <c r="AB68" s="45"/>
      <c r="AC68" s="43">
        <v>0</v>
      </c>
      <c r="AD68" s="44"/>
      <c r="AE68" s="44"/>
      <c r="AF68" s="44"/>
      <c r="AG68" s="45"/>
      <c r="AH68" s="43">
        <v>0</v>
      </c>
      <c r="AI68" s="44"/>
      <c r="AJ68" s="44"/>
      <c r="AK68" s="44"/>
      <c r="AL68" s="45"/>
      <c r="AM68" s="43">
        <f>IF(ISNUMBER(X68),X68,0)+IF(ISNUMBER(AC68),AC68,0)</f>
        <v>0</v>
      </c>
      <c r="AN68" s="44"/>
      <c r="AO68" s="44"/>
      <c r="AP68" s="44"/>
      <c r="AQ68" s="45"/>
      <c r="AR68" s="43">
        <v>0</v>
      </c>
      <c r="AS68" s="44"/>
      <c r="AT68" s="44"/>
      <c r="AU68" s="44"/>
      <c r="AV68" s="45"/>
      <c r="AW68" s="43">
        <v>0</v>
      </c>
      <c r="AX68" s="44"/>
      <c r="AY68" s="44"/>
      <c r="AZ68" s="44"/>
      <c r="BA68" s="45"/>
      <c r="BB68" s="43">
        <v>0</v>
      </c>
      <c r="BC68" s="44"/>
      <c r="BD68" s="44"/>
      <c r="BE68" s="44"/>
      <c r="BF68" s="45"/>
      <c r="BG68" s="80">
        <f>IF(ISNUMBER(AR68),AR68,0)+IF(ISNUMBER(AW68),AW68,0)</f>
        <v>0</v>
      </c>
      <c r="BH68" s="80"/>
      <c r="BI68" s="80"/>
      <c r="BJ68" s="80"/>
      <c r="BK68" s="80"/>
      <c r="CA68" s="19" t="s">
        <v>30</v>
      </c>
    </row>
    <row r="69" spans="1:79" s="19" customFormat="1" ht="12.75" customHeight="1" x14ac:dyDescent="0.25">
      <c r="A69" s="34">
        <v>2730</v>
      </c>
      <c r="B69" s="35"/>
      <c r="C69" s="35"/>
      <c r="D69" s="36"/>
      <c r="E69" s="77" t="s">
        <v>200</v>
      </c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9"/>
      <c r="X69" s="43">
        <f>X40</f>
        <v>4451127</v>
      </c>
      <c r="Y69" s="44"/>
      <c r="Z69" s="44"/>
      <c r="AA69" s="44"/>
      <c r="AB69" s="45"/>
      <c r="AC69" s="43">
        <v>0</v>
      </c>
      <c r="AD69" s="44"/>
      <c r="AE69" s="44"/>
      <c r="AF69" s="44"/>
      <c r="AG69" s="45"/>
      <c r="AH69" s="43">
        <v>0</v>
      </c>
      <c r="AI69" s="44"/>
      <c r="AJ69" s="44"/>
      <c r="AK69" s="44"/>
      <c r="AL69" s="45"/>
      <c r="AM69" s="43">
        <f>IF(ISNUMBER(X69),X69,0)+IF(ISNUMBER(AC69),AC69,0)</f>
        <v>4451127</v>
      </c>
      <c r="AN69" s="44"/>
      <c r="AO69" s="44"/>
      <c r="AP69" s="44"/>
      <c r="AQ69" s="45"/>
      <c r="AR69" s="43">
        <f>AR40</f>
        <v>4405906</v>
      </c>
      <c r="AS69" s="44"/>
      <c r="AT69" s="44"/>
      <c r="AU69" s="44"/>
      <c r="AV69" s="45"/>
      <c r="AW69" s="43">
        <v>0</v>
      </c>
      <c r="AX69" s="44"/>
      <c r="AY69" s="44"/>
      <c r="AZ69" s="44"/>
      <c r="BA69" s="45"/>
      <c r="BB69" s="43">
        <v>0</v>
      </c>
      <c r="BC69" s="44"/>
      <c r="BD69" s="44"/>
      <c r="BE69" s="44"/>
      <c r="BF69" s="45"/>
      <c r="BG69" s="80">
        <f>IF(ISNUMBER(AR69),AR69,0)+IF(ISNUMBER(AW69),AW69,0)</f>
        <v>4405906</v>
      </c>
      <c r="BH69" s="80"/>
      <c r="BI69" s="80"/>
      <c r="BJ69" s="80"/>
      <c r="BK69" s="80"/>
    </row>
    <row r="70" spans="1:79" s="20" customFormat="1" ht="12.75" customHeight="1" x14ac:dyDescent="0.25">
      <c r="A70" s="91"/>
      <c r="B70" s="92"/>
      <c r="C70" s="92"/>
      <c r="D70" s="93"/>
      <c r="E70" s="94" t="s">
        <v>147</v>
      </c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6"/>
      <c r="X70" s="85">
        <f>X69</f>
        <v>4451127</v>
      </c>
      <c r="Y70" s="86"/>
      <c r="Z70" s="86"/>
      <c r="AA70" s="86"/>
      <c r="AB70" s="87"/>
      <c r="AC70" s="85">
        <v>0</v>
      </c>
      <c r="AD70" s="86"/>
      <c r="AE70" s="86"/>
      <c r="AF70" s="86"/>
      <c r="AG70" s="87"/>
      <c r="AH70" s="85">
        <v>0</v>
      </c>
      <c r="AI70" s="86"/>
      <c r="AJ70" s="86"/>
      <c r="AK70" s="86"/>
      <c r="AL70" s="87"/>
      <c r="AM70" s="85">
        <f>IF(ISNUMBER(X70),X70,0)+IF(ISNUMBER(AC70),AC70,0)</f>
        <v>4451127</v>
      </c>
      <c r="AN70" s="86"/>
      <c r="AO70" s="86"/>
      <c r="AP70" s="86"/>
      <c r="AQ70" s="87"/>
      <c r="AR70" s="85">
        <f>AR69</f>
        <v>4405906</v>
      </c>
      <c r="AS70" s="86"/>
      <c r="AT70" s="86"/>
      <c r="AU70" s="86"/>
      <c r="AV70" s="87"/>
      <c r="AW70" s="85">
        <v>0</v>
      </c>
      <c r="AX70" s="86"/>
      <c r="AY70" s="86"/>
      <c r="AZ70" s="86"/>
      <c r="BA70" s="87"/>
      <c r="BB70" s="85">
        <v>0</v>
      </c>
      <c r="BC70" s="86"/>
      <c r="BD70" s="86"/>
      <c r="BE70" s="86"/>
      <c r="BF70" s="87"/>
      <c r="BG70" s="90">
        <f>IF(ISNUMBER(AR70),AR70,0)+IF(ISNUMBER(AW70),AW70,0)</f>
        <v>4405906</v>
      </c>
      <c r="BH70" s="90"/>
      <c r="BI70" s="90"/>
      <c r="BJ70" s="90"/>
      <c r="BK70" s="90"/>
    </row>
    <row r="71" spans="1:79" s="18" customFormat="1" ht="13" x14ac:dyDescent="0.3"/>
    <row r="72" spans="1:79" s="18" customFormat="1" ht="14.25" customHeight="1" x14ac:dyDescent="0.3">
      <c r="A72" s="54" t="s">
        <v>244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s="18" customFormat="1" ht="15" customHeight="1" x14ac:dyDescent="0.3">
      <c r="A73" s="84" t="s">
        <v>193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</row>
    <row r="74" spans="1:79" s="26" customFormat="1" ht="23.15" customHeight="1" x14ac:dyDescent="0.25">
      <c r="A74" s="110" t="s">
        <v>119</v>
      </c>
      <c r="B74" s="111"/>
      <c r="C74" s="111"/>
      <c r="D74" s="111"/>
      <c r="E74" s="112"/>
      <c r="F74" s="67" t="s">
        <v>19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9"/>
      <c r="X74" s="73" t="s">
        <v>197</v>
      </c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40" t="s">
        <v>240</v>
      </c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2"/>
    </row>
    <row r="75" spans="1:79" s="26" customFormat="1" ht="24" customHeight="1" x14ac:dyDescent="0.25">
      <c r="A75" s="113"/>
      <c r="B75" s="114"/>
      <c r="C75" s="114"/>
      <c r="D75" s="114"/>
      <c r="E75" s="115"/>
      <c r="F75" s="70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2"/>
      <c r="X75" s="40" t="s">
        <v>4</v>
      </c>
      <c r="Y75" s="41"/>
      <c r="Z75" s="41"/>
      <c r="AA75" s="41"/>
      <c r="AB75" s="42"/>
      <c r="AC75" s="40" t="s">
        <v>3</v>
      </c>
      <c r="AD75" s="41"/>
      <c r="AE75" s="41"/>
      <c r="AF75" s="41"/>
      <c r="AG75" s="42"/>
      <c r="AH75" s="40" t="s">
        <v>116</v>
      </c>
      <c r="AI75" s="41"/>
      <c r="AJ75" s="41"/>
      <c r="AK75" s="41"/>
      <c r="AL75" s="42"/>
      <c r="AM75" s="40" t="s">
        <v>5</v>
      </c>
      <c r="AN75" s="41"/>
      <c r="AO75" s="41"/>
      <c r="AP75" s="41"/>
      <c r="AQ75" s="42"/>
      <c r="AR75" s="40" t="s">
        <v>4</v>
      </c>
      <c r="AS75" s="41"/>
      <c r="AT75" s="41"/>
      <c r="AU75" s="41"/>
      <c r="AV75" s="42"/>
      <c r="AW75" s="40" t="s">
        <v>3</v>
      </c>
      <c r="AX75" s="41"/>
      <c r="AY75" s="41"/>
      <c r="AZ75" s="41"/>
      <c r="BA75" s="42"/>
      <c r="BB75" s="73" t="s">
        <v>116</v>
      </c>
      <c r="BC75" s="73"/>
      <c r="BD75" s="73"/>
      <c r="BE75" s="73"/>
      <c r="BF75" s="73"/>
      <c r="BG75" s="40" t="s">
        <v>96</v>
      </c>
      <c r="BH75" s="41"/>
      <c r="BI75" s="41"/>
      <c r="BJ75" s="41"/>
      <c r="BK75" s="42"/>
    </row>
    <row r="76" spans="1:79" s="26" customFormat="1" ht="15" customHeight="1" x14ac:dyDescent="0.25">
      <c r="A76" s="40">
        <v>1</v>
      </c>
      <c r="B76" s="41"/>
      <c r="C76" s="41"/>
      <c r="D76" s="41"/>
      <c r="E76" s="42"/>
      <c r="F76" s="40">
        <v>2</v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2"/>
      <c r="X76" s="40">
        <v>3</v>
      </c>
      <c r="Y76" s="41"/>
      <c r="Z76" s="41"/>
      <c r="AA76" s="41"/>
      <c r="AB76" s="42"/>
      <c r="AC76" s="40">
        <v>4</v>
      </c>
      <c r="AD76" s="41"/>
      <c r="AE76" s="41"/>
      <c r="AF76" s="41"/>
      <c r="AG76" s="42"/>
      <c r="AH76" s="40">
        <v>5</v>
      </c>
      <c r="AI76" s="41"/>
      <c r="AJ76" s="41"/>
      <c r="AK76" s="41"/>
      <c r="AL76" s="42"/>
      <c r="AM76" s="40">
        <v>6</v>
      </c>
      <c r="AN76" s="41"/>
      <c r="AO76" s="41"/>
      <c r="AP76" s="41"/>
      <c r="AQ76" s="42"/>
      <c r="AR76" s="40">
        <v>7</v>
      </c>
      <c r="AS76" s="41"/>
      <c r="AT76" s="41"/>
      <c r="AU76" s="41"/>
      <c r="AV76" s="42"/>
      <c r="AW76" s="40">
        <v>8</v>
      </c>
      <c r="AX76" s="41"/>
      <c r="AY76" s="41"/>
      <c r="AZ76" s="41"/>
      <c r="BA76" s="42"/>
      <c r="BB76" s="40">
        <v>9</v>
      </c>
      <c r="BC76" s="41"/>
      <c r="BD76" s="41"/>
      <c r="BE76" s="41"/>
      <c r="BF76" s="42"/>
      <c r="BG76" s="40">
        <v>10</v>
      </c>
      <c r="BH76" s="41"/>
      <c r="BI76" s="41"/>
      <c r="BJ76" s="41"/>
      <c r="BK76" s="42"/>
    </row>
    <row r="77" spans="1:79" s="26" customFormat="1" ht="15" hidden="1" customHeight="1" x14ac:dyDescent="0.25">
      <c r="A77" s="40" t="s">
        <v>64</v>
      </c>
      <c r="B77" s="41"/>
      <c r="C77" s="41"/>
      <c r="D77" s="41"/>
      <c r="E77" s="42"/>
      <c r="F77" s="40" t="s">
        <v>57</v>
      </c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2"/>
      <c r="X77" s="40" t="s">
        <v>60</v>
      </c>
      <c r="Y77" s="41"/>
      <c r="Z77" s="41"/>
      <c r="AA77" s="41"/>
      <c r="AB77" s="42"/>
      <c r="AC77" s="40" t="s">
        <v>61</v>
      </c>
      <c r="AD77" s="41"/>
      <c r="AE77" s="41"/>
      <c r="AF77" s="41"/>
      <c r="AG77" s="42"/>
      <c r="AH77" s="40" t="s">
        <v>94</v>
      </c>
      <c r="AI77" s="41"/>
      <c r="AJ77" s="41"/>
      <c r="AK77" s="41"/>
      <c r="AL77" s="42"/>
      <c r="AM77" s="122" t="s">
        <v>171</v>
      </c>
      <c r="AN77" s="123"/>
      <c r="AO77" s="123"/>
      <c r="AP77" s="123"/>
      <c r="AQ77" s="124"/>
      <c r="AR77" s="40" t="s">
        <v>62</v>
      </c>
      <c r="AS77" s="41"/>
      <c r="AT77" s="41"/>
      <c r="AU77" s="41"/>
      <c r="AV77" s="42"/>
      <c r="AW77" s="40" t="s">
        <v>63</v>
      </c>
      <c r="AX77" s="41"/>
      <c r="AY77" s="41"/>
      <c r="AZ77" s="41"/>
      <c r="BA77" s="42"/>
      <c r="BB77" s="40" t="s">
        <v>95</v>
      </c>
      <c r="BC77" s="41"/>
      <c r="BD77" s="41"/>
      <c r="BE77" s="41"/>
      <c r="BF77" s="42"/>
      <c r="BG77" s="122" t="s">
        <v>171</v>
      </c>
      <c r="BH77" s="123"/>
      <c r="BI77" s="123"/>
      <c r="BJ77" s="123"/>
      <c r="BK77" s="124"/>
      <c r="CA77" s="26" t="s">
        <v>31</v>
      </c>
    </row>
    <row r="78" spans="1:79" s="28" customFormat="1" ht="12.75" customHeight="1" x14ac:dyDescent="0.25">
      <c r="A78" s="125"/>
      <c r="B78" s="126"/>
      <c r="C78" s="126"/>
      <c r="D78" s="126"/>
      <c r="E78" s="127"/>
      <c r="F78" s="125" t="s">
        <v>147</v>
      </c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7"/>
      <c r="X78" s="128"/>
      <c r="Y78" s="129"/>
      <c r="Z78" s="129"/>
      <c r="AA78" s="129"/>
      <c r="AB78" s="130"/>
      <c r="AC78" s="128"/>
      <c r="AD78" s="129"/>
      <c r="AE78" s="129"/>
      <c r="AF78" s="129"/>
      <c r="AG78" s="130"/>
      <c r="AH78" s="131"/>
      <c r="AI78" s="131"/>
      <c r="AJ78" s="131"/>
      <c r="AK78" s="131"/>
      <c r="AL78" s="131"/>
      <c r="AM78" s="131">
        <f>IF(ISNUMBER(X78),X78,0)+IF(ISNUMBER(AC78),AC78,0)</f>
        <v>0</v>
      </c>
      <c r="AN78" s="131"/>
      <c r="AO78" s="131"/>
      <c r="AP78" s="131"/>
      <c r="AQ78" s="131"/>
      <c r="AR78" s="131"/>
      <c r="AS78" s="131"/>
      <c r="AT78" s="131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>
        <f>IF(ISNUMBER(AR78),AR78,0)+IF(ISNUMBER(AW78),AW78,0)</f>
        <v>0</v>
      </c>
      <c r="BH78" s="131"/>
      <c r="BI78" s="131"/>
      <c r="BJ78" s="131"/>
      <c r="BK78" s="131"/>
      <c r="CA78" s="28" t="s">
        <v>32</v>
      </c>
    </row>
    <row r="79" spans="1:79" s="18" customFormat="1" ht="13" x14ac:dyDescent="0.3"/>
    <row r="80" spans="1:79" s="18" customFormat="1" ht="13" hidden="1" x14ac:dyDescent="0.3"/>
    <row r="81" spans="1:79" s="18" customFormat="1" ht="14.25" customHeight="1" x14ac:dyDescent="0.3">
      <c r="A81" s="54" t="s">
        <v>120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</row>
    <row r="82" spans="1:79" s="18" customFormat="1" ht="14.25" customHeight="1" x14ac:dyDescent="0.3">
      <c r="A82" s="54" t="s">
        <v>245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</row>
    <row r="83" spans="1:79" s="18" customFormat="1" ht="15" customHeight="1" x14ac:dyDescent="0.3">
      <c r="A83" s="84" t="s">
        <v>193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</row>
    <row r="84" spans="1:79" s="30" customFormat="1" ht="17.5" customHeight="1" x14ac:dyDescent="0.2">
      <c r="A84" s="136" t="s">
        <v>6</v>
      </c>
      <c r="B84" s="137"/>
      <c r="C84" s="137"/>
      <c r="D84" s="136" t="s">
        <v>121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40"/>
      <c r="U84" s="132" t="s">
        <v>236</v>
      </c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4"/>
      <c r="AN84" s="132" t="s">
        <v>237</v>
      </c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4"/>
      <c r="BG84" s="135" t="s">
        <v>238</v>
      </c>
      <c r="BH84" s="135"/>
      <c r="BI84" s="135"/>
      <c r="BJ84" s="135"/>
      <c r="BK84" s="135"/>
      <c r="BL84" s="135"/>
      <c r="BM84" s="135"/>
      <c r="BN84" s="135"/>
      <c r="BO84" s="135"/>
      <c r="BP84" s="135"/>
      <c r="BQ84" s="135"/>
      <c r="BR84" s="135"/>
      <c r="BS84" s="135"/>
      <c r="BT84" s="135"/>
      <c r="BU84" s="135"/>
      <c r="BV84" s="135"/>
      <c r="BW84" s="135"/>
      <c r="BX84" s="135"/>
      <c r="BY84" s="135"/>
    </row>
    <row r="85" spans="1:79" s="30" customFormat="1" ht="32" customHeight="1" x14ac:dyDescent="0.2">
      <c r="A85" s="138"/>
      <c r="B85" s="139"/>
      <c r="C85" s="139"/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41"/>
      <c r="U85" s="132" t="s">
        <v>4</v>
      </c>
      <c r="V85" s="133"/>
      <c r="W85" s="133"/>
      <c r="X85" s="133"/>
      <c r="Y85" s="134"/>
      <c r="Z85" s="132" t="s">
        <v>3</v>
      </c>
      <c r="AA85" s="133"/>
      <c r="AB85" s="133"/>
      <c r="AC85" s="133"/>
      <c r="AD85" s="134"/>
      <c r="AE85" s="132" t="s">
        <v>116</v>
      </c>
      <c r="AF85" s="133"/>
      <c r="AG85" s="133"/>
      <c r="AH85" s="134"/>
      <c r="AI85" s="132" t="s">
        <v>5</v>
      </c>
      <c r="AJ85" s="133"/>
      <c r="AK85" s="133"/>
      <c r="AL85" s="133"/>
      <c r="AM85" s="134"/>
      <c r="AN85" s="132" t="s">
        <v>4</v>
      </c>
      <c r="AO85" s="133"/>
      <c r="AP85" s="133"/>
      <c r="AQ85" s="133"/>
      <c r="AR85" s="134"/>
      <c r="AS85" s="132" t="s">
        <v>3</v>
      </c>
      <c r="AT85" s="133"/>
      <c r="AU85" s="133"/>
      <c r="AV85" s="133"/>
      <c r="AW85" s="134"/>
      <c r="AX85" s="132" t="s">
        <v>116</v>
      </c>
      <c r="AY85" s="133"/>
      <c r="AZ85" s="133"/>
      <c r="BA85" s="134"/>
      <c r="BB85" s="132" t="s">
        <v>96</v>
      </c>
      <c r="BC85" s="133"/>
      <c r="BD85" s="133"/>
      <c r="BE85" s="133"/>
      <c r="BF85" s="134"/>
      <c r="BG85" s="132" t="s">
        <v>4</v>
      </c>
      <c r="BH85" s="133"/>
      <c r="BI85" s="133"/>
      <c r="BJ85" s="133"/>
      <c r="BK85" s="134"/>
      <c r="BL85" s="135" t="s">
        <v>3</v>
      </c>
      <c r="BM85" s="135"/>
      <c r="BN85" s="135"/>
      <c r="BO85" s="135"/>
      <c r="BP85" s="135"/>
      <c r="BQ85" s="135" t="s">
        <v>116</v>
      </c>
      <c r="BR85" s="135"/>
      <c r="BS85" s="135"/>
      <c r="BT85" s="135"/>
      <c r="BU85" s="132" t="s">
        <v>97</v>
      </c>
      <c r="BV85" s="133"/>
      <c r="BW85" s="133"/>
      <c r="BX85" s="133"/>
      <c r="BY85" s="134"/>
    </row>
    <row r="86" spans="1:79" s="25" customFormat="1" ht="15" customHeight="1" x14ac:dyDescent="0.25">
      <c r="A86" s="62">
        <v>1</v>
      </c>
      <c r="B86" s="63"/>
      <c r="C86" s="63"/>
      <c r="D86" s="62">
        <v>2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4"/>
      <c r="U86" s="62">
        <v>3</v>
      </c>
      <c r="V86" s="63"/>
      <c r="W86" s="63"/>
      <c r="X86" s="63"/>
      <c r="Y86" s="64"/>
      <c r="Z86" s="62">
        <v>4</v>
      </c>
      <c r="AA86" s="63"/>
      <c r="AB86" s="63"/>
      <c r="AC86" s="63"/>
      <c r="AD86" s="64"/>
      <c r="AE86" s="62">
        <v>5</v>
      </c>
      <c r="AF86" s="63"/>
      <c r="AG86" s="63"/>
      <c r="AH86" s="64"/>
      <c r="AI86" s="62">
        <v>6</v>
      </c>
      <c r="AJ86" s="63"/>
      <c r="AK86" s="63"/>
      <c r="AL86" s="63"/>
      <c r="AM86" s="64"/>
      <c r="AN86" s="62">
        <v>7</v>
      </c>
      <c r="AO86" s="63"/>
      <c r="AP86" s="63"/>
      <c r="AQ86" s="63"/>
      <c r="AR86" s="64"/>
      <c r="AS86" s="62">
        <v>8</v>
      </c>
      <c r="AT86" s="63"/>
      <c r="AU86" s="63"/>
      <c r="AV86" s="63"/>
      <c r="AW86" s="64"/>
      <c r="AX86" s="89">
        <v>9</v>
      </c>
      <c r="AY86" s="89"/>
      <c r="AZ86" s="89"/>
      <c r="BA86" s="89"/>
      <c r="BB86" s="62">
        <v>10</v>
      </c>
      <c r="BC86" s="63"/>
      <c r="BD86" s="63"/>
      <c r="BE86" s="63"/>
      <c r="BF86" s="64"/>
      <c r="BG86" s="62">
        <v>11</v>
      </c>
      <c r="BH86" s="63"/>
      <c r="BI86" s="63"/>
      <c r="BJ86" s="63"/>
      <c r="BK86" s="64"/>
      <c r="BL86" s="89">
        <v>12</v>
      </c>
      <c r="BM86" s="89"/>
      <c r="BN86" s="89"/>
      <c r="BO86" s="89"/>
      <c r="BP86" s="89"/>
      <c r="BQ86" s="62">
        <v>13</v>
      </c>
      <c r="BR86" s="63"/>
      <c r="BS86" s="63"/>
      <c r="BT86" s="64"/>
      <c r="BU86" s="62">
        <v>14</v>
      </c>
      <c r="BV86" s="63"/>
      <c r="BW86" s="63"/>
      <c r="BX86" s="63"/>
      <c r="BY86" s="64"/>
    </row>
    <row r="87" spans="1:79" s="18" customFormat="1" ht="14.25" hidden="1" customHeight="1" x14ac:dyDescent="0.3">
      <c r="A87" s="34" t="s">
        <v>69</v>
      </c>
      <c r="B87" s="35"/>
      <c r="C87" s="35"/>
      <c r="D87" s="34" t="s">
        <v>57</v>
      </c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6"/>
      <c r="U87" s="88" t="s">
        <v>65</v>
      </c>
      <c r="V87" s="88"/>
      <c r="W87" s="88"/>
      <c r="X87" s="88"/>
      <c r="Y87" s="88"/>
      <c r="Z87" s="88" t="s">
        <v>66</v>
      </c>
      <c r="AA87" s="88"/>
      <c r="AB87" s="88"/>
      <c r="AC87" s="88"/>
      <c r="AD87" s="88"/>
      <c r="AE87" s="88" t="s">
        <v>91</v>
      </c>
      <c r="AF87" s="88"/>
      <c r="AG87" s="88"/>
      <c r="AH87" s="88"/>
      <c r="AI87" s="142" t="s">
        <v>170</v>
      </c>
      <c r="AJ87" s="142"/>
      <c r="AK87" s="142"/>
      <c r="AL87" s="142"/>
      <c r="AM87" s="142"/>
      <c r="AN87" s="88" t="s">
        <v>67</v>
      </c>
      <c r="AO87" s="88"/>
      <c r="AP87" s="88"/>
      <c r="AQ87" s="88"/>
      <c r="AR87" s="88"/>
      <c r="AS87" s="88" t="s">
        <v>68</v>
      </c>
      <c r="AT87" s="88"/>
      <c r="AU87" s="88"/>
      <c r="AV87" s="88"/>
      <c r="AW87" s="88"/>
      <c r="AX87" s="88" t="s">
        <v>92</v>
      </c>
      <c r="AY87" s="88"/>
      <c r="AZ87" s="88"/>
      <c r="BA87" s="88"/>
      <c r="BB87" s="142" t="s">
        <v>170</v>
      </c>
      <c r="BC87" s="142"/>
      <c r="BD87" s="142"/>
      <c r="BE87" s="142"/>
      <c r="BF87" s="142"/>
      <c r="BG87" s="88" t="s">
        <v>58</v>
      </c>
      <c r="BH87" s="88"/>
      <c r="BI87" s="88"/>
      <c r="BJ87" s="88"/>
      <c r="BK87" s="88"/>
      <c r="BL87" s="88" t="s">
        <v>59</v>
      </c>
      <c r="BM87" s="88"/>
      <c r="BN87" s="88"/>
      <c r="BO87" s="88"/>
      <c r="BP87" s="88"/>
      <c r="BQ87" s="88" t="s">
        <v>93</v>
      </c>
      <c r="BR87" s="88"/>
      <c r="BS87" s="88"/>
      <c r="BT87" s="88"/>
      <c r="BU87" s="142" t="s">
        <v>170</v>
      </c>
      <c r="BV87" s="142"/>
      <c r="BW87" s="142"/>
      <c r="BX87" s="142"/>
      <c r="BY87" s="142"/>
      <c r="CA87" s="18" t="s">
        <v>33</v>
      </c>
    </row>
    <row r="88" spans="1:79" s="19" customFormat="1" ht="12.75" hidden="1" customHeight="1" x14ac:dyDescent="0.25">
      <c r="A88" s="34">
        <v>1</v>
      </c>
      <c r="B88" s="35"/>
      <c r="C88" s="35"/>
      <c r="D88" s="77" t="s">
        <v>205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9"/>
      <c r="U88" s="43">
        <v>0</v>
      </c>
      <c r="V88" s="44"/>
      <c r="W88" s="44"/>
      <c r="X88" s="44"/>
      <c r="Y88" s="45"/>
      <c r="Z88" s="43">
        <v>0</v>
      </c>
      <c r="AA88" s="44"/>
      <c r="AB88" s="44"/>
      <c r="AC88" s="44"/>
      <c r="AD88" s="45"/>
      <c r="AE88" s="43">
        <v>0</v>
      </c>
      <c r="AF88" s="44"/>
      <c r="AG88" s="44"/>
      <c r="AH88" s="45"/>
      <c r="AI88" s="43">
        <f>IF(ISNUMBER(U88),U88,0)+IF(ISNUMBER(Z88),Z88,0)</f>
        <v>0</v>
      </c>
      <c r="AJ88" s="44"/>
      <c r="AK88" s="44"/>
      <c r="AL88" s="44"/>
      <c r="AM88" s="45"/>
      <c r="AN88" s="43">
        <v>0</v>
      </c>
      <c r="AO88" s="44"/>
      <c r="AP88" s="44"/>
      <c r="AQ88" s="44"/>
      <c r="AR88" s="45"/>
      <c r="AS88" s="43">
        <v>0</v>
      </c>
      <c r="AT88" s="44"/>
      <c r="AU88" s="44"/>
      <c r="AV88" s="44"/>
      <c r="AW88" s="45"/>
      <c r="AX88" s="43">
        <v>0</v>
      </c>
      <c r="AY88" s="44"/>
      <c r="AZ88" s="44"/>
      <c r="BA88" s="45"/>
      <c r="BB88" s="43">
        <f>IF(ISNUMBER(AN88),AN88,0)+IF(ISNUMBER(AS88),AS88,0)</f>
        <v>0</v>
      </c>
      <c r="BC88" s="44"/>
      <c r="BD88" s="44"/>
      <c r="BE88" s="44"/>
      <c r="BF88" s="45"/>
      <c r="BG88" s="43">
        <v>0</v>
      </c>
      <c r="BH88" s="44"/>
      <c r="BI88" s="44"/>
      <c r="BJ88" s="44"/>
      <c r="BK88" s="45"/>
      <c r="BL88" s="43">
        <v>0</v>
      </c>
      <c r="BM88" s="44"/>
      <c r="BN88" s="44"/>
      <c r="BO88" s="44"/>
      <c r="BP88" s="45"/>
      <c r="BQ88" s="43">
        <v>0</v>
      </c>
      <c r="BR88" s="44"/>
      <c r="BS88" s="44"/>
      <c r="BT88" s="45"/>
      <c r="BU88" s="43">
        <f>IF(ISNUMBER(BG88),BG88,0)+IF(ISNUMBER(BL88),BL88,0)</f>
        <v>0</v>
      </c>
      <c r="BV88" s="44"/>
      <c r="BW88" s="44"/>
      <c r="BX88" s="44"/>
      <c r="BY88" s="45"/>
      <c r="CA88" s="19" t="s">
        <v>34</v>
      </c>
    </row>
    <row r="89" spans="1:79" s="19" customFormat="1" ht="51.5" customHeight="1" x14ac:dyDescent="0.25">
      <c r="A89" s="34">
        <v>1</v>
      </c>
      <c r="B89" s="35"/>
      <c r="C89" s="35"/>
      <c r="D89" s="77" t="s">
        <v>216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9"/>
      <c r="U89" s="43">
        <f>U30</f>
        <v>3257275</v>
      </c>
      <c r="V89" s="44"/>
      <c r="W89" s="44"/>
      <c r="X89" s="44"/>
      <c r="Y89" s="45"/>
      <c r="Z89" s="43">
        <v>0</v>
      </c>
      <c r="AA89" s="44"/>
      <c r="AB89" s="44"/>
      <c r="AC89" s="44"/>
      <c r="AD89" s="45"/>
      <c r="AE89" s="43">
        <v>0</v>
      </c>
      <c r="AF89" s="44"/>
      <c r="AG89" s="44"/>
      <c r="AH89" s="45"/>
      <c r="AI89" s="43">
        <f>IF(ISNUMBER(U89),U89,0)+IF(ISNUMBER(Z89),Z89,0)</f>
        <v>3257275</v>
      </c>
      <c r="AJ89" s="44"/>
      <c r="AK89" s="44"/>
      <c r="AL89" s="44"/>
      <c r="AM89" s="45"/>
      <c r="AN89" s="43">
        <f>AN30</f>
        <v>5151085</v>
      </c>
      <c r="AO89" s="44"/>
      <c r="AP89" s="44"/>
      <c r="AQ89" s="44"/>
      <c r="AR89" s="45"/>
      <c r="AS89" s="43">
        <v>0</v>
      </c>
      <c r="AT89" s="44"/>
      <c r="AU89" s="44"/>
      <c r="AV89" s="44"/>
      <c r="AW89" s="45"/>
      <c r="AX89" s="43">
        <v>0</v>
      </c>
      <c r="AY89" s="44"/>
      <c r="AZ89" s="44"/>
      <c r="BA89" s="45"/>
      <c r="BB89" s="43">
        <f>IF(ISNUMBER(AN89),AN89,0)+IF(ISNUMBER(AS89),AS89,0)</f>
        <v>5151085</v>
      </c>
      <c r="BC89" s="44"/>
      <c r="BD89" s="44"/>
      <c r="BE89" s="44"/>
      <c r="BF89" s="45"/>
      <c r="BG89" s="43">
        <f>BG51</f>
        <v>4892000</v>
      </c>
      <c r="BH89" s="44"/>
      <c r="BI89" s="44"/>
      <c r="BJ89" s="44"/>
      <c r="BK89" s="45"/>
      <c r="BL89" s="43">
        <v>0</v>
      </c>
      <c r="BM89" s="44"/>
      <c r="BN89" s="44"/>
      <c r="BO89" s="44"/>
      <c r="BP89" s="45"/>
      <c r="BQ89" s="43">
        <v>0</v>
      </c>
      <c r="BR89" s="44"/>
      <c r="BS89" s="44"/>
      <c r="BT89" s="45"/>
      <c r="BU89" s="43">
        <f>IF(ISNUMBER(BG89),BG89,0)+IF(ISNUMBER(BL89),BL89,0)</f>
        <v>4892000</v>
      </c>
      <c r="BV89" s="44"/>
      <c r="BW89" s="44"/>
      <c r="BX89" s="44"/>
      <c r="BY89" s="45"/>
    </row>
    <row r="90" spans="1:79" s="20" customFormat="1" ht="16" customHeight="1" x14ac:dyDescent="0.25">
      <c r="A90" s="91"/>
      <c r="B90" s="92"/>
      <c r="C90" s="92"/>
      <c r="D90" s="94" t="s">
        <v>147</v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6"/>
      <c r="U90" s="85">
        <f>U89</f>
        <v>3257275</v>
      </c>
      <c r="V90" s="86"/>
      <c r="W90" s="86"/>
      <c r="X90" s="86"/>
      <c r="Y90" s="87"/>
      <c r="Z90" s="85">
        <v>0</v>
      </c>
      <c r="AA90" s="86"/>
      <c r="AB90" s="86"/>
      <c r="AC90" s="86"/>
      <c r="AD90" s="87"/>
      <c r="AE90" s="85">
        <v>0</v>
      </c>
      <c r="AF90" s="86"/>
      <c r="AG90" s="86"/>
      <c r="AH90" s="87"/>
      <c r="AI90" s="85">
        <f>IF(ISNUMBER(U90),U90,0)+IF(ISNUMBER(Z90),Z90,0)</f>
        <v>3257275</v>
      </c>
      <c r="AJ90" s="86"/>
      <c r="AK90" s="86"/>
      <c r="AL90" s="86"/>
      <c r="AM90" s="87"/>
      <c r="AN90" s="85">
        <f>AN89</f>
        <v>5151085</v>
      </c>
      <c r="AO90" s="86"/>
      <c r="AP90" s="86"/>
      <c r="AQ90" s="86"/>
      <c r="AR90" s="87"/>
      <c r="AS90" s="85">
        <v>0</v>
      </c>
      <c r="AT90" s="86"/>
      <c r="AU90" s="86"/>
      <c r="AV90" s="86"/>
      <c r="AW90" s="87"/>
      <c r="AX90" s="85">
        <v>0</v>
      </c>
      <c r="AY90" s="86"/>
      <c r="AZ90" s="86"/>
      <c r="BA90" s="87"/>
      <c r="BB90" s="85">
        <f>IF(ISNUMBER(AN90),AN90,0)+IF(ISNUMBER(AS90),AS90,0)</f>
        <v>5151085</v>
      </c>
      <c r="BC90" s="86"/>
      <c r="BD90" s="86"/>
      <c r="BE90" s="86"/>
      <c r="BF90" s="87"/>
      <c r="BG90" s="85">
        <f>BG89</f>
        <v>4892000</v>
      </c>
      <c r="BH90" s="86"/>
      <c r="BI90" s="86"/>
      <c r="BJ90" s="86"/>
      <c r="BK90" s="87"/>
      <c r="BL90" s="85">
        <v>0</v>
      </c>
      <c r="BM90" s="86"/>
      <c r="BN90" s="86"/>
      <c r="BO90" s="86"/>
      <c r="BP90" s="87"/>
      <c r="BQ90" s="85">
        <v>0</v>
      </c>
      <c r="BR90" s="86"/>
      <c r="BS90" s="86"/>
      <c r="BT90" s="87"/>
      <c r="BU90" s="85">
        <f>IF(ISNUMBER(BG90),BG90,0)+IF(ISNUMBER(BL90),BL90,0)</f>
        <v>4892000</v>
      </c>
      <c r="BV90" s="86"/>
      <c r="BW90" s="86"/>
      <c r="BX90" s="86"/>
      <c r="BY90" s="87"/>
    </row>
    <row r="91" spans="1:79" s="18" customFormat="1" ht="13" x14ac:dyDescent="0.3"/>
    <row r="92" spans="1:79" s="18" customFormat="1" ht="14.25" customHeight="1" x14ac:dyDescent="0.3">
      <c r="A92" s="54" t="s">
        <v>246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</row>
    <row r="93" spans="1:79" s="18" customFormat="1" ht="15" customHeight="1" x14ac:dyDescent="0.3">
      <c r="A93" s="143" t="s">
        <v>193</v>
      </c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</row>
    <row r="94" spans="1:79" s="25" customFormat="1" ht="19.5" customHeight="1" x14ac:dyDescent="0.25">
      <c r="A94" s="97" t="s">
        <v>6</v>
      </c>
      <c r="B94" s="98"/>
      <c r="C94" s="98"/>
      <c r="D94" s="97" t="s">
        <v>121</v>
      </c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9"/>
      <c r="U94" s="89" t="s">
        <v>197</v>
      </c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 t="s">
        <v>240</v>
      </c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</row>
    <row r="95" spans="1:79" s="25" customFormat="1" ht="25" customHeight="1" x14ac:dyDescent="0.25">
      <c r="A95" s="100"/>
      <c r="B95" s="101"/>
      <c r="C95" s="101"/>
      <c r="D95" s="100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62" t="s">
        <v>4</v>
      </c>
      <c r="V95" s="63"/>
      <c r="W95" s="63"/>
      <c r="X95" s="63"/>
      <c r="Y95" s="64"/>
      <c r="Z95" s="62" t="s">
        <v>3</v>
      </c>
      <c r="AA95" s="63"/>
      <c r="AB95" s="63"/>
      <c r="AC95" s="63"/>
      <c r="AD95" s="64"/>
      <c r="AE95" s="62" t="s">
        <v>116</v>
      </c>
      <c r="AF95" s="63"/>
      <c r="AG95" s="63"/>
      <c r="AH95" s="63"/>
      <c r="AI95" s="64"/>
      <c r="AJ95" s="62" t="s">
        <v>5</v>
      </c>
      <c r="AK95" s="63"/>
      <c r="AL95" s="63"/>
      <c r="AM95" s="63"/>
      <c r="AN95" s="64"/>
      <c r="AO95" s="62" t="s">
        <v>4</v>
      </c>
      <c r="AP95" s="63"/>
      <c r="AQ95" s="63"/>
      <c r="AR95" s="63"/>
      <c r="AS95" s="64"/>
      <c r="AT95" s="62" t="s">
        <v>3</v>
      </c>
      <c r="AU95" s="63"/>
      <c r="AV95" s="63"/>
      <c r="AW95" s="63"/>
      <c r="AX95" s="64"/>
      <c r="AY95" s="62" t="s">
        <v>116</v>
      </c>
      <c r="AZ95" s="63"/>
      <c r="BA95" s="63"/>
      <c r="BB95" s="63"/>
      <c r="BC95" s="64"/>
      <c r="BD95" s="89" t="s">
        <v>96</v>
      </c>
      <c r="BE95" s="89"/>
      <c r="BF95" s="89"/>
      <c r="BG95" s="89"/>
      <c r="BH95" s="89"/>
    </row>
    <row r="96" spans="1:79" s="25" customFormat="1" ht="13.5" customHeight="1" x14ac:dyDescent="0.25">
      <c r="A96" s="62" t="s">
        <v>169</v>
      </c>
      <c r="B96" s="63"/>
      <c r="C96" s="63"/>
      <c r="D96" s="62">
        <v>2</v>
      </c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4"/>
      <c r="U96" s="62">
        <v>3</v>
      </c>
      <c r="V96" s="63"/>
      <c r="W96" s="63"/>
      <c r="X96" s="63"/>
      <c r="Y96" s="64"/>
      <c r="Z96" s="62">
        <v>4</v>
      </c>
      <c r="AA96" s="63"/>
      <c r="AB96" s="63"/>
      <c r="AC96" s="63"/>
      <c r="AD96" s="64"/>
      <c r="AE96" s="62">
        <v>5</v>
      </c>
      <c r="AF96" s="63"/>
      <c r="AG96" s="63"/>
      <c r="AH96" s="63"/>
      <c r="AI96" s="64"/>
      <c r="AJ96" s="62">
        <v>6</v>
      </c>
      <c r="AK96" s="63"/>
      <c r="AL96" s="63"/>
      <c r="AM96" s="63"/>
      <c r="AN96" s="64"/>
      <c r="AO96" s="62">
        <v>7</v>
      </c>
      <c r="AP96" s="63"/>
      <c r="AQ96" s="63"/>
      <c r="AR96" s="63"/>
      <c r="AS96" s="64"/>
      <c r="AT96" s="62">
        <v>8</v>
      </c>
      <c r="AU96" s="63"/>
      <c r="AV96" s="63"/>
      <c r="AW96" s="63"/>
      <c r="AX96" s="64"/>
      <c r="AY96" s="62">
        <v>9</v>
      </c>
      <c r="AZ96" s="63"/>
      <c r="BA96" s="63"/>
      <c r="BB96" s="63"/>
      <c r="BC96" s="64"/>
      <c r="BD96" s="62">
        <v>10</v>
      </c>
      <c r="BE96" s="63"/>
      <c r="BF96" s="63"/>
      <c r="BG96" s="63"/>
      <c r="BH96" s="64"/>
    </row>
    <row r="97" spans="1:79" s="18" customFormat="1" ht="12.75" hidden="1" customHeight="1" x14ac:dyDescent="0.3">
      <c r="A97" s="34" t="s">
        <v>69</v>
      </c>
      <c r="B97" s="35"/>
      <c r="C97" s="35"/>
      <c r="D97" s="34" t="s">
        <v>57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6"/>
      <c r="U97" s="34" t="s">
        <v>60</v>
      </c>
      <c r="V97" s="35"/>
      <c r="W97" s="35"/>
      <c r="X97" s="35"/>
      <c r="Y97" s="36"/>
      <c r="Z97" s="34" t="s">
        <v>61</v>
      </c>
      <c r="AA97" s="35"/>
      <c r="AB97" s="35"/>
      <c r="AC97" s="35"/>
      <c r="AD97" s="36"/>
      <c r="AE97" s="34" t="s">
        <v>94</v>
      </c>
      <c r="AF97" s="35"/>
      <c r="AG97" s="35"/>
      <c r="AH97" s="35"/>
      <c r="AI97" s="36"/>
      <c r="AJ97" s="74" t="s">
        <v>171</v>
      </c>
      <c r="AK97" s="75"/>
      <c r="AL97" s="75"/>
      <c r="AM97" s="75"/>
      <c r="AN97" s="76"/>
      <c r="AO97" s="34" t="s">
        <v>62</v>
      </c>
      <c r="AP97" s="35"/>
      <c r="AQ97" s="35"/>
      <c r="AR97" s="35"/>
      <c r="AS97" s="36"/>
      <c r="AT97" s="34" t="s">
        <v>63</v>
      </c>
      <c r="AU97" s="35"/>
      <c r="AV97" s="35"/>
      <c r="AW97" s="35"/>
      <c r="AX97" s="36"/>
      <c r="AY97" s="34" t="s">
        <v>95</v>
      </c>
      <c r="AZ97" s="35"/>
      <c r="BA97" s="35"/>
      <c r="BB97" s="35"/>
      <c r="BC97" s="36"/>
      <c r="BD97" s="142" t="s">
        <v>171</v>
      </c>
      <c r="BE97" s="142"/>
      <c r="BF97" s="142"/>
      <c r="BG97" s="142"/>
      <c r="BH97" s="142"/>
      <c r="CA97" s="18" t="s">
        <v>35</v>
      </c>
    </row>
    <row r="98" spans="1:79" s="19" customFormat="1" ht="12.75" hidden="1" customHeight="1" x14ac:dyDescent="0.25">
      <c r="A98" s="34">
        <v>1</v>
      </c>
      <c r="B98" s="35"/>
      <c r="C98" s="35"/>
      <c r="D98" s="144" t="s">
        <v>205</v>
      </c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6"/>
      <c r="U98" s="43">
        <v>0</v>
      </c>
      <c r="V98" s="44"/>
      <c r="W98" s="44"/>
      <c r="X98" s="44"/>
      <c r="Y98" s="45"/>
      <c r="Z98" s="43">
        <v>0</v>
      </c>
      <c r="AA98" s="44"/>
      <c r="AB98" s="44"/>
      <c r="AC98" s="44"/>
      <c r="AD98" s="45"/>
      <c r="AE98" s="80">
        <v>0</v>
      </c>
      <c r="AF98" s="80"/>
      <c r="AG98" s="80"/>
      <c r="AH98" s="80"/>
      <c r="AI98" s="80"/>
      <c r="AJ98" s="88">
        <f>IF(ISNUMBER(U98),U98,0)+IF(ISNUMBER(Z98),Z98,0)</f>
        <v>0</v>
      </c>
      <c r="AK98" s="88"/>
      <c r="AL98" s="88"/>
      <c r="AM98" s="88"/>
      <c r="AN98" s="88"/>
      <c r="AO98" s="80">
        <v>0</v>
      </c>
      <c r="AP98" s="80"/>
      <c r="AQ98" s="80"/>
      <c r="AR98" s="80"/>
      <c r="AS98" s="80"/>
      <c r="AT98" s="88">
        <v>0</v>
      </c>
      <c r="AU98" s="88"/>
      <c r="AV98" s="88"/>
      <c r="AW98" s="88"/>
      <c r="AX98" s="88"/>
      <c r="AY98" s="80">
        <v>0</v>
      </c>
      <c r="AZ98" s="80"/>
      <c r="BA98" s="80"/>
      <c r="BB98" s="80"/>
      <c r="BC98" s="80"/>
      <c r="BD98" s="88">
        <f>IF(ISNUMBER(AO98),AO98,0)+IF(ISNUMBER(AT98),AT98,0)</f>
        <v>0</v>
      </c>
      <c r="BE98" s="88"/>
      <c r="BF98" s="88"/>
      <c r="BG98" s="88"/>
      <c r="BH98" s="88"/>
      <c r="CA98" s="19" t="s">
        <v>36</v>
      </c>
    </row>
    <row r="99" spans="1:79" s="19" customFormat="1" ht="45.5" customHeight="1" x14ac:dyDescent="0.25">
      <c r="A99" s="34">
        <v>1</v>
      </c>
      <c r="B99" s="35"/>
      <c r="C99" s="35"/>
      <c r="D99" s="77" t="s">
        <v>216</v>
      </c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9"/>
      <c r="U99" s="43">
        <f>X39</f>
        <v>4451127</v>
      </c>
      <c r="V99" s="44"/>
      <c r="W99" s="44"/>
      <c r="X99" s="44"/>
      <c r="Y99" s="45"/>
      <c r="Z99" s="43">
        <v>0</v>
      </c>
      <c r="AA99" s="44"/>
      <c r="AB99" s="44"/>
      <c r="AC99" s="44"/>
      <c r="AD99" s="45"/>
      <c r="AE99" s="80">
        <v>0</v>
      </c>
      <c r="AF99" s="80"/>
      <c r="AG99" s="80"/>
      <c r="AH99" s="80"/>
      <c r="AI99" s="80"/>
      <c r="AJ99" s="88">
        <f>IF(ISNUMBER(U99),U99,0)+IF(ISNUMBER(Z99),Z99,0)</f>
        <v>4451127</v>
      </c>
      <c r="AK99" s="88"/>
      <c r="AL99" s="88"/>
      <c r="AM99" s="88"/>
      <c r="AN99" s="88"/>
      <c r="AO99" s="80">
        <f>AR39</f>
        <v>4405906</v>
      </c>
      <c r="AP99" s="80"/>
      <c r="AQ99" s="80"/>
      <c r="AR99" s="80"/>
      <c r="AS99" s="80"/>
      <c r="AT99" s="88">
        <v>0</v>
      </c>
      <c r="AU99" s="88"/>
      <c r="AV99" s="88"/>
      <c r="AW99" s="88"/>
      <c r="AX99" s="88"/>
      <c r="AY99" s="80">
        <v>0</v>
      </c>
      <c r="AZ99" s="80"/>
      <c r="BA99" s="80"/>
      <c r="BB99" s="80"/>
      <c r="BC99" s="80"/>
      <c r="BD99" s="88">
        <f>IF(ISNUMBER(AO99),AO99,0)+IF(ISNUMBER(AT99),AT99,0)</f>
        <v>4405906</v>
      </c>
      <c r="BE99" s="88"/>
      <c r="BF99" s="88"/>
      <c r="BG99" s="88"/>
      <c r="BH99" s="88"/>
    </row>
    <row r="100" spans="1:79" s="20" customFormat="1" ht="17.5" customHeight="1" x14ac:dyDescent="0.25">
      <c r="A100" s="91"/>
      <c r="B100" s="92"/>
      <c r="C100" s="92"/>
      <c r="D100" s="94" t="s">
        <v>147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6"/>
      <c r="U100" s="85">
        <f>U99</f>
        <v>4451127</v>
      </c>
      <c r="V100" s="86"/>
      <c r="W100" s="86"/>
      <c r="X100" s="86"/>
      <c r="Y100" s="87"/>
      <c r="Z100" s="85">
        <v>0</v>
      </c>
      <c r="AA100" s="86"/>
      <c r="AB100" s="86"/>
      <c r="AC100" s="86"/>
      <c r="AD100" s="87"/>
      <c r="AE100" s="90">
        <v>0</v>
      </c>
      <c r="AF100" s="90"/>
      <c r="AG100" s="90"/>
      <c r="AH100" s="90"/>
      <c r="AI100" s="90"/>
      <c r="AJ100" s="147">
        <f>IF(ISNUMBER(U100),U100,0)+IF(ISNUMBER(Z100),Z100,0)</f>
        <v>4451127</v>
      </c>
      <c r="AK100" s="147"/>
      <c r="AL100" s="147"/>
      <c r="AM100" s="147"/>
      <c r="AN100" s="147"/>
      <c r="AO100" s="90">
        <f>AO99</f>
        <v>4405906</v>
      </c>
      <c r="AP100" s="90"/>
      <c r="AQ100" s="90"/>
      <c r="AR100" s="90"/>
      <c r="AS100" s="90"/>
      <c r="AT100" s="147">
        <v>0</v>
      </c>
      <c r="AU100" s="147"/>
      <c r="AV100" s="147"/>
      <c r="AW100" s="147"/>
      <c r="AX100" s="147"/>
      <c r="AY100" s="90">
        <v>0</v>
      </c>
      <c r="AZ100" s="90"/>
      <c r="BA100" s="90"/>
      <c r="BB100" s="90"/>
      <c r="BC100" s="90"/>
      <c r="BD100" s="147">
        <f>IF(ISNUMBER(AO100),AO100,0)+IF(ISNUMBER(AT100),AT100,0)</f>
        <v>4405906</v>
      </c>
      <c r="BE100" s="147"/>
      <c r="BF100" s="147"/>
      <c r="BG100" s="147"/>
      <c r="BH100" s="147"/>
    </row>
    <row r="101" spans="1:79" s="19" customFormat="1" ht="12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</row>
    <row r="102" spans="1:79" s="18" customFormat="1" ht="13" hidden="1" x14ac:dyDescent="0.3"/>
    <row r="103" spans="1:79" s="18" customFormat="1" ht="14.25" customHeight="1" x14ac:dyDescent="0.3">
      <c r="A103" s="54" t="s">
        <v>152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</row>
    <row r="104" spans="1:79" s="18" customFormat="1" ht="14.25" customHeight="1" x14ac:dyDescent="0.3">
      <c r="A104" s="54" t="s">
        <v>247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</row>
    <row r="105" spans="1:79" s="25" customFormat="1" ht="23.15" customHeight="1" x14ac:dyDescent="0.25">
      <c r="A105" s="97" t="s">
        <v>6</v>
      </c>
      <c r="B105" s="98"/>
      <c r="C105" s="98"/>
      <c r="D105" s="89" t="s">
        <v>9</v>
      </c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 t="s">
        <v>8</v>
      </c>
      <c r="R105" s="89"/>
      <c r="S105" s="89"/>
      <c r="T105" s="89"/>
      <c r="U105" s="89"/>
      <c r="V105" s="89" t="s">
        <v>7</v>
      </c>
      <c r="W105" s="89"/>
      <c r="X105" s="89"/>
      <c r="Y105" s="89"/>
      <c r="Z105" s="89"/>
      <c r="AA105" s="89"/>
      <c r="AB105" s="89"/>
      <c r="AC105" s="89"/>
      <c r="AD105" s="89"/>
      <c r="AE105" s="89"/>
      <c r="AF105" s="62" t="s">
        <v>236</v>
      </c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4"/>
      <c r="AU105" s="62" t="s">
        <v>237</v>
      </c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4"/>
      <c r="BJ105" s="62" t="s">
        <v>238</v>
      </c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4"/>
    </row>
    <row r="106" spans="1:79" s="25" customFormat="1" ht="25" customHeight="1" x14ac:dyDescent="0.25">
      <c r="A106" s="100"/>
      <c r="B106" s="101"/>
      <c r="C106" s="101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 t="s">
        <v>4</v>
      </c>
      <c r="AG106" s="89"/>
      <c r="AH106" s="89"/>
      <c r="AI106" s="89"/>
      <c r="AJ106" s="89"/>
      <c r="AK106" s="89" t="s">
        <v>3</v>
      </c>
      <c r="AL106" s="89"/>
      <c r="AM106" s="89"/>
      <c r="AN106" s="89"/>
      <c r="AO106" s="89"/>
      <c r="AP106" s="89" t="s">
        <v>123</v>
      </c>
      <c r="AQ106" s="89"/>
      <c r="AR106" s="89"/>
      <c r="AS106" s="89"/>
      <c r="AT106" s="89"/>
      <c r="AU106" s="89" t="s">
        <v>4</v>
      </c>
      <c r="AV106" s="89"/>
      <c r="AW106" s="89"/>
      <c r="AX106" s="89"/>
      <c r="AY106" s="89"/>
      <c r="AZ106" s="89" t="s">
        <v>3</v>
      </c>
      <c r="BA106" s="89"/>
      <c r="BB106" s="89"/>
      <c r="BC106" s="89"/>
      <c r="BD106" s="89"/>
      <c r="BE106" s="89" t="s">
        <v>90</v>
      </c>
      <c r="BF106" s="89"/>
      <c r="BG106" s="89"/>
      <c r="BH106" s="89"/>
      <c r="BI106" s="89"/>
      <c r="BJ106" s="89" t="s">
        <v>4</v>
      </c>
      <c r="BK106" s="89"/>
      <c r="BL106" s="89"/>
      <c r="BM106" s="89"/>
      <c r="BN106" s="89"/>
      <c r="BO106" s="89" t="s">
        <v>3</v>
      </c>
      <c r="BP106" s="89"/>
      <c r="BQ106" s="89"/>
      <c r="BR106" s="89"/>
      <c r="BS106" s="89"/>
      <c r="BT106" s="89" t="s">
        <v>97</v>
      </c>
      <c r="BU106" s="89"/>
      <c r="BV106" s="89"/>
      <c r="BW106" s="89"/>
      <c r="BX106" s="89"/>
    </row>
    <row r="107" spans="1:79" s="25" customFormat="1" ht="15" customHeight="1" x14ac:dyDescent="0.25">
      <c r="A107" s="62">
        <v>1</v>
      </c>
      <c r="B107" s="63"/>
      <c r="C107" s="63"/>
      <c r="D107" s="89">
        <v>2</v>
      </c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>
        <v>3</v>
      </c>
      <c r="R107" s="89"/>
      <c r="S107" s="89"/>
      <c r="T107" s="89"/>
      <c r="U107" s="89"/>
      <c r="V107" s="89">
        <v>4</v>
      </c>
      <c r="W107" s="89"/>
      <c r="X107" s="89"/>
      <c r="Y107" s="89"/>
      <c r="Z107" s="89"/>
      <c r="AA107" s="89"/>
      <c r="AB107" s="89"/>
      <c r="AC107" s="89"/>
      <c r="AD107" s="89"/>
      <c r="AE107" s="89"/>
      <c r="AF107" s="89">
        <v>5</v>
      </c>
      <c r="AG107" s="89"/>
      <c r="AH107" s="89"/>
      <c r="AI107" s="89"/>
      <c r="AJ107" s="89"/>
      <c r="AK107" s="89">
        <v>6</v>
      </c>
      <c r="AL107" s="89"/>
      <c r="AM107" s="89"/>
      <c r="AN107" s="89"/>
      <c r="AO107" s="89"/>
      <c r="AP107" s="89">
        <v>7</v>
      </c>
      <c r="AQ107" s="89"/>
      <c r="AR107" s="89"/>
      <c r="AS107" s="89"/>
      <c r="AT107" s="89"/>
      <c r="AU107" s="89">
        <v>8</v>
      </c>
      <c r="AV107" s="89"/>
      <c r="AW107" s="89"/>
      <c r="AX107" s="89"/>
      <c r="AY107" s="89"/>
      <c r="AZ107" s="89">
        <v>9</v>
      </c>
      <c r="BA107" s="89"/>
      <c r="BB107" s="89"/>
      <c r="BC107" s="89"/>
      <c r="BD107" s="89"/>
      <c r="BE107" s="89">
        <v>10</v>
      </c>
      <c r="BF107" s="89"/>
      <c r="BG107" s="89"/>
      <c r="BH107" s="89"/>
      <c r="BI107" s="89"/>
      <c r="BJ107" s="89">
        <v>11</v>
      </c>
      <c r="BK107" s="89"/>
      <c r="BL107" s="89"/>
      <c r="BM107" s="89"/>
      <c r="BN107" s="89"/>
      <c r="BO107" s="89">
        <v>12</v>
      </c>
      <c r="BP107" s="89"/>
      <c r="BQ107" s="89"/>
      <c r="BR107" s="89"/>
      <c r="BS107" s="89"/>
      <c r="BT107" s="89">
        <v>13</v>
      </c>
      <c r="BU107" s="89"/>
      <c r="BV107" s="89"/>
      <c r="BW107" s="89"/>
      <c r="BX107" s="89"/>
    </row>
    <row r="108" spans="1:79" s="18" customFormat="1" ht="10.5" hidden="1" customHeight="1" x14ac:dyDescent="0.3">
      <c r="A108" s="34" t="s">
        <v>154</v>
      </c>
      <c r="B108" s="35"/>
      <c r="C108" s="35"/>
      <c r="D108" s="148" t="s">
        <v>57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 t="s">
        <v>70</v>
      </c>
      <c r="R108" s="148"/>
      <c r="S108" s="148"/>
      <c r="T108" s="148"/>
      <c r="U108" s="148"/>
      <c r="V108" s="148" t="s">
        <v>71</v>
      </c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88" t="s">
        <v>111</v>
      </c>
      <c r="AG108" s="88"/>
      <c r="AH108" s="88"/>
      <c r="AI108" s="88"/>
      <c r="AJ108" s="88"/>
      <c r="AK108" s="149" t="s">
        <v>112</v>
      </c>
      <c r="AL108" s="149"/>
      <c r="AM108" s="149"/>
      <c r="AN108" s="149"/>
      <c r="AO108" s="149"/>
      <c r="AP108" s="142" t="s">
        <v>175</v>
      </c>
      <c r="AQ108" s="142"/>
      <c r="AR108" s="142"/>
      <c r="AS108" s="142"/>
      <c r="AT108" s="142"/>
      <c r="AU108" s="88" t="s">
        <v>113</v>
      </c>
      <c r="AV108" s="88"/>
      <c r="AW108" s="88"/>
      <c r="AX108" s="88"/>
      <c r="AY108" s="88"/>
      <c r="AZ108" s="149" t="s">
        <v>114</v>
      </c>
      <c r="BA108" s="149"/>
      <c r="BB108" s="149"/>
      <c r="BC108" s="149"/>
      <c r="BD108" s="149"/>
      <c r="BE108" s="142" t="s">
        <v>175</v>
      </c>
      <c r="BF108" s="142"/>
      <c r="BG108" s="142"/>
      <c r="BH108" s="142"/>
      <c r="BI108" s="142"/>
      <c r="BJ108" s="88" t="s">
        <v>105</v>
      </c>
      <c r="BK108" s="88"/>
      <c r="BL108" s="88"/>
      <c r="BM108" s="88"/>
      <c r="BN108" s="88"/>
      <c r="BO108" s="149" t="s">
        <v>106</v>
      </c>
      <c r="BP108" s="149"/>
      <c r="BQ108" s="149"/>
      <c r="BR108" s="149"/>
      <c r="BS108" s="149"/>
      <c r="BT108" s="142" t="s">
        <v>175</v>
      </c>
      <c r="BU108" s="142"/>
      <c r="BV108" s="142"/>
      <c r="BW108" s="142"/>
      <c r="BX108" s="142"/>
      <c r="CA108" s="18" t="s">
        <v>37</v>
      </c>
    </row>
    <row r="109" spans="1:79" s="20" customFormat="1" ht="15" customHeight="1" x14ac:dyDescent="0.25">
      <c r="A109" s="91">
        <v>0</v>
      </c>
      <c r="B109" s="92"/>
      <c r="C109" s="92"/>
      <c r="D109" s="151" t="s">
        <v>174</v>
      </c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0"/>
      <c r="AG109" s="150"/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  <c r="BI109" s="150"/>
      <c r="BJ109" s="150"/>
      <c r="BK109" s="150"/>
      <c r="BL109" s="150"/>
      <c r="BM109" s="150"/>
      <c r="BN109" s="150"/>
      <c r="BO109" s="150"/>
      <c r="BP109" s="150"/>
      <c r="BQ109" s="150"/>
      <c r="BR109" s="150"/>
      <c r="BS109" s="150"/>
      <c r="BT109" s="150"/>
      <c r="BU109" s="150"/>
      <c r="BV109" s="150"/>
      <c r="BW109" s="150"/>
      <c r="BX109" s="150"/>
      <c r="CA109" s="20" t="s">
        <v>38</v>
      </c>
    </row>
    <row r="110" spans="1:79" s="20" customFormat="1" ht="15" hidden="1" customHeight="1" x14ac:dyDescent="0.25">
      <c r="A110" s="91"/>
      <c r="B110" s="92"/>
      <c r="C110" s="93"/>
      <c r="D110" s="37" t="s">
        <v>218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9"/>
      <c r="Q110" s="40" t="s">
        <v>219</v>
      </c>
      <c r="R110" s="41"/>
      <c r="S110" s="41"/>
      <c r="T110" s="41"/>
      <c r="U110" s="42"/>
      <c r="V110" s="40" t="s">
        <v>220</v>
      </c>
      <c r="W110" s="41"/>
      <c r="X110" s="41"/>
      <c r="Y110" s="41"/>
      <c r="Z110" s="41"/>
      <c r="AA110" s="41"/>
      <c r="AB110" s="41"/>
      <c r="AC110" s="41"/>
      <c r="AD110" s="41"/>
      <c r="AE110" s="42"/>
      <c r="AF110" s="81"/>
      <c r="AG110" s="82"/>
      <c r="AH110" s="82"/>
      <c r="AI110" s="82"/>
      <c r="AJ110" s="83"/>
      <c r="AK110" s="81">
        <v>0</v>
      </c>
      <c r="AL110" s="82"/>
      <c r="AM110" s="82"/>
      <c r="AN110" s="82"/>
      <c r="AO110" s="83"/>
      <c r="AP110" s="81"/>
      <c r="AQ110" s="82"/>
      <c r="AR110" s="82"/>
      <c r="AS110" s="82"/>
      <c r="AT110" s="83"/>
      <c r="AU110" s="81">
        <v>0</v>
      </c>
      <c r="AV110" s="82"/>
      <c r="AW110" s="82"/>
      <c r="AX110" s="82"/>
      <c r="AY110" s="83"/>
      <c r="AZ110" s="81">
        <v>0</v>
      </c>
      <c r="BA110" s="82"/>
      <c r="BB110" s="82"/>
      <c r="BC110" s="82"/>
      <c r="BD110" s="83"/>
      <c r="BE110" s="81">
        <v>0</v>
      </c>
      <c r="BF110" s="82"/>
      <c r="BG110" s="82"/>
      <c r="BH110" s="82"/>
      <c r="BI110" s="83"/>
      <c r="BJ110" s="197"/>
      <c r="BK110" s="198"/>
      <c r="BL110" s="198"/>
      <c r="BM110" s="198"/>
      <c r="BN110" s="199"/>
      <c r="BO110" s="197"/>
      <c r="BP110" s="198"/>
      <c r="BQ110" s="198"/>
      <c r="BR110" s="198"/>
      <c r="BS110" s="199"/>
      <c r="BT110" s="197"/>
      <c r="BU110" s="198"/>
      <c r="BV110" s="198"/>
      <c r="BW110" s="198"/>
      <c r="BX110" s="199"/>
    </row>
    <row r="111" spans="1:79" s="19" customFormat="1" ht="39.5" customHeight="1" x14ac:dyDescent="0.25">
      <c r="A111" s="34">
        <v>0</v>
      </c>
      <c r="B111" s="35"/>
      <c r="C111" s="35"/>
      <c r="D111" s="37" t="s">
        <v>221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73" t="s">
        <v>222</v>
      </c>
      <c r="R111" s="73"/>
      <c r="S111" s="73"/>
      <c r="T111" s="73"/>
      <c r="U111" s="73"/>
      <c r="V111" s="110" t="s">
        <v>229</v>
      </c>
      <c r="W111" s="111"/>
      <c r="X111" s="111"/>
      <c r="Y111" s="111"/>
      <c r="Z111" s="111"/>
      <c r="AA111" s="111"/>
      <c r="AB111" s="111"/>
      <c r="AC111" s="111"/>
      <c r="AD111" s="111"/>
      <c r="AE111" s="112"/>
      <c r="AF111" s="80">
        <v>1865700</v>
      </c>
      <c r="AG111" s="80"/>
      <c r="AH111" s="80"/>
      <c r="AI111" s="80"/>
      <c r="AJ111" s="80"/>
      <c r="AK111" s="80">
        <v>0</v>
      </c>
      <c r="AL111" s="80"/>
      <c r="AM111" s="80"/>
      <c r="AN111" s="80"/>
      <c r="AO111" s="80"/>
      <c r="AP111" s="80">
        <f>AF111</f>
        <v>1865700</v>
      </c>
      <c r="AQ111" s="80"/>
      <c r="AR111" s="80"/>
      <c r="AS111" s="80"/>
      <c r="AT111" s="80"/>
      <c r="AU111" s="80">
        <v>2449425</v>
      </c>
      <c r="AV111" s="80"/>
      <c r="AW111" s="80"/>
      <c r="AX111" s="80"/>
      <c r="AY111" s="80"/>
      <c r="AZ111" s="80">
        <v>0</v>
      </c>
      <c r="BA111" s="80"/>
      <c r="BB111" s="80"/>
      <c r="BC111" s="80"/>
      <c r="BD111" s="80"/>
      <c r="BE111" s="80">
        <f>AU111</f>
        <v>2449425</v>
      </c>
      <c r="BF111" s="80"/>
      <c r="BG111" s="80"/>
      <c r="BH111" s="80"/>
      <c r="BI111" s="80"/>
      <c r="BJ111" s="80">
        <v>2400000</v>
      </c>
      <c r="BK111" s="80"/>
      <c r="BL111" s="80"/>
      <c r="BM111" s="80"/>
      <c r="BN111" s="80"/>
      <c r="BO111" s="80">
        <v>0</v>
      </c>
      <c r="BP111" s="80"/>
      <c r="BQ111" s="80"/>
      <c r="BR111" s="80"/>
      <c r="BS111" s="80"/>
      <c r="BT111" s="80">
        <f t="shared" ref="BT111:BT116" si="0">BJ111</f>
        <v>2400000</v>
      </c>
      <c r="BU111" s="80"/>
      <c r="BV111" s="80"/>
      <c r="BW111" s="80"/>
      <c r="BX111" s="80"/>
    </row>
    <row r="112" spans="1:79" s="19" customFormat="1" ht="28" customHeight="1" x14ac:dyDescent="0.25">
      <c r="A112" s="34">
        <v>0</v>
      </c>
      <c r="B112" s="35"/>
      <c r="C112" s="35"/>
      <c r="D112" s="37" t="s">
        <v>223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9"/>
      <c r="Q112" s="73" t="s">
        <v>222</v>
      </c>
      <c r="R112" s="73"/>
      <c r="S112" s="73"/>
      <c r="T112" s="73"/>
      <c r="U112" s="73"/>
      <c r="V112" s="200"/>
      <c r="W112" s="201"/>
      <c r="X112" s="201"/>
      <c r="Y112" s="201"/>
      <c r="Z112" s="201"/>
      <c r="AA112" s="201"/>
      <c r="AB112" s="201"/>
      <c r="AC112" s="201"/>
      <c r="AD112" s="201"/>
      <c r="AE112" s="202"/>
      <c r="AF112" s="80">
        <v>1125600</v>
      </c>
      <c r="AG112" s="80"/>
      <c r="AH112" s="80"/>
      <c r="AI112" s="80"/>
      <c r="AJ112" s="80"/>
      <c r="AK112" s="80">
        <v>0</v>
      </c>
      <c r="AL112" s="80"/>
      <c r="AM112" s="80"/>
      <c r="AN112" s="80"/>
      <c r="AO112" s="80"/>
      <c r="AP112" s="80">
        <f>AF112</f>
        <v>1125600</v>
      </c>
      <c r="AQ112" s="80"/>
      <c r="AR112" s="80"/>
      <c r="AS112" s="80"/>
      <c r="AT112" s="80"/>
      <c r="AU112" s="80">
        <v>1492800</v>
      </c>
      <c r="AV112" s="80"/>
      <c r="AW112" s="80"/>
      <c r="AX112" s="80"/>
      <c r="AY112" s="80"/>
      <c r="AZ112" s="80">
        <v>0</v>
      </c>
      <c r="BA112" s="80"/>
      <c r="BB112" s="80"/>
      <c r="BC112" s="80"/>
      <c r="BD112" s="80"/>
      <c r="BE112" s="80">
        <f t="shared" ref="BE112:BE116" si="1">AU112</f>
        <v>1492800</v>
      </c>
      <c r="BF112" s="80"/>
      <c r="BG112" s="80"/>
      <c r="BH112" s="80"/>
      <c r="BI112" s="80"/>
      <c r="BJ112" s="80">
        <v>1392000</v>
      </c>
      <c r="BK112" s="80"/>
      <c r="BL112" s="80"/>
      <c r="BM112" s="80"/>
      <c r="BN112" s="80"/>
      <c r="BO112" s="80">
        <v>0</v>
      </c>
      <c r="BP112" s="80"/>
      <c r="BQ112" s="80"/>
      <c r="BR112" s="80"/>
      <c r="BS112" s="80"/>
      <c r="BT112" s="80">
        <f t="shared" si="0"/>
        <v>1392000</v>
      </c>
      <c r="BU112" s="80"/>
      <c r="BV112" s="80"/>
      <c r="BW112" s="80"/>
      <c r="BX112" s="80"/>
    </row>
    <row r="113" spans="1:76" s="19" customFormat="1" ht="28" customHeight="1" x14ac:dyDescent="0.25">
      <c r="A113" s="34">
        <v>0</v>
      </c>
      <c r="B113" s="35"/>
      <c r="C113" s="35"/>
      <c r="D113" s="37" t="s">
        <v>232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9"/>
      <c r="Q113" s="73" t="s">
        <v>222</v>
      </c>
      <c r="R113" s="73"/>
      <c r="S113" s="73"/>
      <c r="T113" s="73"/>
      <c r="U113" s="73"/>
      <c r="V113" s="200"/>
      <c r="W113" s="201"/>
      <c r="X113" s="201"/>
      <c r="Y113" s="201"/>
      <c r="Z113" s="201"/>
      <c r="AA113" s="201"/>
      <c r="AB113" s="201"/>
      <c r="AC113" s="201"/>
      <c r="AD113" s="201"/>
      <c r="AE113" s="202"/>
      <c r="AF113" s="80">
        <v>0</v>
      </c>
      <c r="AG113" s="80"/>
      <c r="AH113" s="80"/>
      <c r="AI113" s="80"/>
      <c r="AJ113" s="80"/>
      <c r="AK113" s="80">
        <v>0</v>
      </c>
      <c r="AL113" s="80"/>
      <c r="AM113" s="80"/>
      <c r="AN113" s="80"/>
      <c r="AO113" s="80"/>
      <c r="AP113" s="80">
        <v>0</v>
      </c>
      <c r="AQ113" s="80"/>
      <c r="AR113" s="80"/>
      <c r="AS113" s="80"/>
      <c r="AT113" s="80"/>
      <c r="AU113" s="80">
        <v>308860</v>
      </c>
      <c r="AV113" s="80"/>
      <c r="AW113" s="80"/>
      <c r="AX113" s="80"/>
      <c r="AY113" s="80"/>
      <c r="AZ113" s="80">
        <v>0</v>
      </c>
      <c r="BA113" s="80"/>
      <c r="BB113" s="80"/>
      <c r="BC113" s="80"/>
      <c r="BD113" s="80"/>
      <c r="BE113" s="80">
        <f t="shared" si="1"/>
        <v>308860</v>
      </c>
      <c r="BF113" s="80"/>
      <c r="BG113" s="80"/>
      <c r="BH113" s="80"/>
      <c r="BI113" s="80"/>
      <c r="BJ113" s="80">
        <v>0</v>
      </c>
      <c r="BK113" s="80"/>
      <c r="BL113" s="80"/>
      <c r="BM113" s="80"/>
      <c r="BN113" s="80"/>
      <c r="BO113" s="80">
        <v>0</v>
      </c>
      <c r="BP113" s="80"/>
      <c r="BQ113" s="80"/>
      <c r="BR113" s="80"/>
      <c r="BS113" s="80"/>
      <c r="BT113" s="80">
        <f t="shared" si="0"/>
        <v>0</v>
      </c>
      <c r="BU113" s="80"/>
      <c r="BV113" s="80"/>
      <c r="BW113" s="80"/>
      <c r="BX113" s="80"/>
    </row>
    <row r="114" spans="1:76" s="19" customFormat="1" ht="28" customHeight="1" x14ac:dyDescent="0.25">
      <c r="A114" s="34"/>
      <c r="B114" s="35"/>
      <c r="C114" s="36"/>
      <c r="D114" s="37" t="s">
        <v>267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9"/>
      <c r="Q114" s="40" t="s">
        <v>222</v>
      </c>
      <c r="R114" s="41"/>
      <c r="S114" s="41"/>
      <c r="T114" s="41"/>
      <c r="U114" s="42"/>
      <c r="V114" s="200"/>
      <c r="W114" s="201"/>
      <c r="X114" s="201"/>
      <c r="Y114" s="201"/>
      <c r="Z114" s="201"/>
      <c r="AA114" s="201"/>
      <c r="AB114" s="201"/>
      <c r="AC114" s="201"/>
      <c r="AD114" s="201"/>
      <c r="AE114" s="202"/>
      <c r="AF114" s="43">
        <v>0</v>
      </c>
      <c r="AG114" s="44"/>
      <c r="AH114" s="44"/>
      <c r="AI114" s="44"/>
      <c r="AJ114" s="45"/>
      <c r="AK114" s="43">
        <v>0</v>
      </c>
      <c r="AL114" s="44"/>
      <c r="AM114" s="44"/>
      <c r="AN114" s="44"/>
      <c r="AO114" s="45"/>
      <c r="AP114" s="43">
        <v>0</v>
      </c>
      <c r="AQ114" s="44"/>
      <c r="AR114" s="44"/>
      <c r="AS114" s="44"/>
      <c r="AT114" s="45"/>
      <c r="AU114" s="43">
        <v>0</v>
      </c>
      <c r="AV114" s="44"/>
      <c r="AW114" s="44"/>
      <c r="AX114" s="44"/>
      <c r="AY114" s="45"/>
      <c r="AZ114" s="43">
        <v>0</v>
      </c>
      <c r="BA114" s="44"/>
      <c r="BB114" s="44"/>
      <c r="BC114" s="44"/>
      <c r="BD114" s="45"/>
      <c r="BE114" s="43">
        <v>0</v>
      </c>
      <c r="BF114" s="44"/>
      <c r="BG114" s="44"/>
      <c r="BH114" s="44"/>
      <c r="BI114" s="45"/>
      <c r="BJ114" s="43">
        <v>100000</v>
      </c>
      <c r="BK114" s="44"/>
      <c r="BL114" s="44"/>
      <c r="BM114" s="44"/>
      <c r="BN114" s="45"/>
      <c r="BO114" s="43">
        <v>0</v>
      </c>
      <c r="BP114" s="44"/>
      <c r="BQ114" s="44"/>
      <c r="BR114" s="44"/>
      <c r="BS114" s="45"/>
      <c r="BT114" s="43">
        <f t="shared" si="0"/>
        <v>100000</v>
      </c>
      <c r="BU114" s="44"/>
      <c r="BV114" s="44"/>
      <c r="BW114" s="44"/>
      <c r="BX114" s="45"/>
    </row>
    <row r="115" spans="1:76" s="19" customFormat="1" ht="31.5" customHeight="1" x14ac:dyDescent="0.25">
      <c r="A115" s="34">
        <v>0</v>
      </c>
      <c r="B115" s="35"/>
      <c r="C115" s="35"/>
      <c r="D115" s="37" t="s">
        <v>233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9"/>
      <c r="Q115" s="73" t="s">
        <v>222</v>
      </c>
      <c r="R115" s="73"/>
      <c r="S115" s="73"/>
      <c r="T115" s="73"/>
      <c r="U115" s="73"/>
      <c r="V115" s="200"/>
      <c r="W115" s="201"/>
      <c r="X115" s="201"/>
      <c r="Y115" s="201"/>
      <c r="Z115" s="201"/>
      <c r="AA115" s="201"/>
      <c r="AB115" s="201"/>
      <c r="AC115" s="201"/>
      <c r="AD115" s="201"/>
      <c r="AE115" s="202"/>
      <c r="AF115" s="80">
        <v>130000</v>
      </c>
      <c r="AG115" s="80"/>
      <c r="AH115" s="80"/>
      <c r="AI115" s="80"/>
      <c r="AJ115" s="80"/>
      <c r="AK115" s="80">
        <v>0</v>
      </c>
      <c r="AL115" s="80"/>
      <c r="AM115" s="80"/>
      <c r="AN115" s="80"/>
      <c r="AO115" s="80"/>
      <c r="AP115" s="80">
        <f>AF115</f>
        <v>130000</v>
      </c>
      <c r="AQ115" s="80"/>
      <c r="AR115" s="80"/>
      <c r="AS115" s="80"/>
      <c r="AT115" s="80"/>
      <c r="AU115" s="80">
        <v>650000</v>
      </c>
      <c r="AV115" s="80"/>
      <c r="AW115" s="80"/>
      <c r="AX115" s="80"/>
      <c r="AY115" s="80"/>
      <c r="AZ115" s="80">
        <v>0</v>
      </c>
      <c r="BA115" s="80"/>
      <c r="BB115" s="80"/>
      <c r="BC115" s="80"/>
      <c r="BD115" s="80"/>
      <c r="BE115" s="80">
        <f t="shared" si="1"/>
        <v>650000</v>
      </c>
      <c r="BF115" s="80"/>
      <c r="BG115" s="80"/>
      <c r="BH115" s="80"/>
      <c r="BI115" s="80"/>
      <c r="BJ115" s="80">
        <v>700000</v>
      </c>
      <c r="BK115" s="80"/>
      <c r="BL115" s="80"/>
      <c r="BM115" s="80"/>
      <c r="BN115" s="80"/>
      <c r="BO115" s="80">
        <v>0</v>
      </c>
      <c r="BP115" s="80"/>
      <c r="BQ115" s="80"/>
      <c r="BR115" s="80"/>
      <c r="BS115" s="80"/>
      <c r="BT115" s="80">
        <f t="shared" si="0"/>
        <v>700000</v>
      </c>
      <c r="BU115" s="80"/>
      <c r="BV115" s="80"/>
      <c r="BW115" s="80"/>
      <c r="BX115" s="80"/>
    </row>
    <row r="116" spans="1:76" s="19" customFormat="1" ht="39" customHeight="1" x14ac:dyDescent="0.25">
      <c r="A116" s="34">
        <v>0</v>
      </c>
      <c r="B116" s="35"/>
      <c r="C116" s="35"/>
      <c r="D116" s="37" t="s">
        <v>224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73" t="s">
        <v>222</v>
      </c>
      <c r="R116" s="73"/>
      <c r="S116" s="73"/>
      <c r="T116" s="73"/>
      <c r="U116" s="73"/>
      <c r="V116" s="113"/>
      <c r="W116" s="114"/>
      <c r="X116" s="114"/>
      <c r="Y116" s="114"/>
      <c r="Z116" s="114"/>
      <c r="AA116" s="114"/>
      <c r="AB116" s="114"/>
      <c r="AC116" s="114"/>
      <c r="AD116" s="114"/>
      <c r="AE116" s="115"/>
      <c r="AF116" s="80">
        <v>135975</v>
      </c>
      <c r="AG116" s="80"/>
      <c r="AH116" s="80"/>
      <c r="AI116" s="80"/>
      <c r="AJ116" s="80"/>
      <c r="AK116" s="80">
        <v>0</v>
      </c>
      <c r="AL116" s="80"/>
      <c r="AM116" s="80"/>
      <c r="AN116" s="80"/>
      <c r="AO116" s="80"/>
      <c r="AP116" s="80">
        <f>AF116</f>
        <v>135975</v>
      </c>
      <c r="AQ116" s="80"/>
      <c r="AR116" s="80"/>
      <c r="AS116" s="80"/>
      <c r="AT116" s="80"/>
      <c r="AU116" s="80">
        <v>250000</v>
      </c>
      <c r="AV116" s="80"/>
      <c r="AW116" s="80"/>
      <c r="AX116" s="80"/>
      <c r="AY116" s="80"/>
      <c r="AZ116" s="80">
        <v>0</v>
      </c>
      <c r="BA116" s="80"/>
      <c r="BB116" s="80"/>
      <c r="BC116" s="80"/>
      <c r="BD116" s="80"/>
      <c r="BE116" s="80">
        <f t="shared" si="1"/>
        <v>250000</v>
      </c>
      <c r="BF116" s="80"/>
      <c r="BG116" s="80"/>
      <c r="BH116" s="80"/>
      <c r="BI116" s="80"/>
      <c r="BJ116" s="80">
        <v>300000</v>
      </c>
      <c r="BK116" s="80"/>
      <c r="BL116" s="80"/>
      <c r="BM116" s="80"/>
      <c r="BN116" s="80"/>
      <c r="BO116" s="80">
        <v>0</v>
      </c>
      <c r="BP116" s="80"/>
      <c r="BQ116" s="80"/>
      <c r="BR116" s="80"/>
      <c r="BS116" s="80"/>
      <c r="BT116" s="80">
        <f t="shared" si="0"/>
        <v>300000</v>
      </c>
      <c r="BU116" s="80"/>
      <c r="BV116" s="80"/>
      <c r="BW116" s="80"/>
      <c r="BX116" s="80"/>
    </row>
    <row r="117" spans="1:76" s="20" customFormat="1" ht="15" customHeight="1" x14ac:dyDescent="0.25">
      <c r="A117" s="91">
        <v>0</v>
      </c>
      <c r="B117" s="92"/>
      <c r="C117" s="92"/>
      <c r="D117" s="167" t="s">
        <v>177</v>
      </c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9"/>
      <c r="Q117" s="189"/>
      <c r="R117" s="189"/>
      <c r="S117" s="189"/>
      <c r="T117" s="189"/>
      <c r="U117" s="189"/>
      <c r="V117" s="125"/>
      <c r="W117" s="126"/>
      <c r="X117" s="126"/>
      <c r="Y117" s="126"/>
      <c r="Z117" s="126"/>
      <c r="AA117" s="126"/>
      <c r="AB117" s="126"/>
      <c r="AC117" s="126"/>
      <c r="AD117" s="126"/>
      <c r="AE117" s="127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</row>
    <row r="118" spans="1:76" s="19" customFormat="1" ht="48" customHeight="1" x14ac:dyDescent="0.25">
      <c r="A118" s="34">
        <v>0</v>
      </c>
      <c r="B118" s="35"/>
      <c r="C118" s="35"/>
      <c r="D118" s="37" t="s">
        <v>225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73" t="s">
        <v>201</v>
      </c>
      <c r="R118" s="73"/>
      <c r="S118" s="73"/>
      <c r="T118" s="73"/>
      <c r="U118" s="73"/>
      <c r="V118" s="40" t="s">
        <v>178</v>
      </c>
      <c r="W118" s="41"/>
      <c r="X118" s="41"/>
      <c r="Y118" s="41"/>
      <c r="Z118" s="41"/>
      <c r="AA118" s="41"/>
      <c r="AB118" s="41"/>
      <c r="AC118" s="41"/>
      <c r="AD118" s="41"/>
      <c r="AE118" s="42"/>
      <c r="AF118" s="80">
        <v>50</v>
      </c>
      <c r="AG118" s="80"/>
      <c r="AH118" s="80"/>
      <c r="AI118" s="80"/>
      <c r="AJ118" s="80"/>
      <c r="AK118" s="80">
        <v>0</v>
      </c>
      <c r="AL118" s="80"/>
      <c r="AM118" s="80"/>
      <c r="AN118" s="80"/>
      <c r="AO118" s="80"/>
      <c r="AP118" s="80">
        <f>AF118</f>
        <v>50</v>
      </c>
      <c r="AQ118" s="80"/>
      <c r="AR118" s="80"/>
      <c r="AS118" s="80"/>
      <c r="AT118" s="80"/>
      <c r="AU118" s="80">
        <v>55</v>
      </c>
      <c r="AV118" s="80"/>
      <c r="AW118" s="80"/>
      <c r="AX118" s="80"/>
      <c r="AY118" s="80"/>
      <c r="AZ118" s="80">
        <v>0</v>
      </c>
      <c r="BA118" s="80"/>
      <c r="BB118" s="80"/>
      <c r="BC118" s="80"/>
      <c r="BD118" s="80"/>
      <c r="BE118" s="80">
        <f>AU118</f>
        <v>55</v>
      </c>
      <c r="BF118" s="80"/>
      <c r="BG118" s="80"/>
      <c r="BH118" s="80"/>
      <c r="BI118" s="80"/>
      <c r="BJ118" s="80">
        <v>55</v>
      </c>
      <c r="BK118" s="80"/>
      <c r="BL118" s="80"/>
      <c r="BM118" s="80"/>
      <c r="BN118" s="80"/>
      <c r="BO118" s="80">
        <v>0</v>
      </c>
      <c r="BP118" s="80"/>
      <c r="BQ118" s="80"/>
      <c r="BR118" s="80"/>
      <c r="BS118" s="80"/>
      <c r="BT118" s="80">
        <f>BJ118</f>
        <v>55</v>
      </c>
      <c r="BU118" s="80"/>
      <c r="BV118" s="80"/>
      <c r="BW118" s="80"/>
      <c r="BX118" s="80"/>
    </row>
    <row r="119" spans="1:76" s="19" customFormat="1" ht="28" hidden="1" customHeight="1" x14ac:dyDescent="0.25">
      <c r="A119" s="34">
        <v>0</v>
      </c>
      <c r="B119" s="35"/>
      <c r="C119" s="35"/>
      <c r="D119" s="37" t="s">
        <v>226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9"/>
      <c r="Q119" s="73" t="s">
        <v>201</v>
      </c>
      <c r="R119" s="73"/>
      <c r="S119" s="73"/>
      <c r="T119" s="73"/>
      <c r="U119" s="73"/>
      <c r="V119" s="40" t="s">
        <v>178</v>
      </c>
      <c r="W119" s="41"/>
      <c r="X119" s="41"/>
      <c r="Y119" s="41"/>
      <c r="Z119" s="41"/>
      <c r="AA119" s="41"/>
      <c r="AB119" s="41"/>
      <c r="AC119" s="41"/>
      <c r="AD119" s="41"/>
      <c r="AE119" s="42"/>
      <c r="AF119" s="80"/>
      <c r="AG119" s="80"/>
      <c r="AH119" s="80"/>
      <c r="AI119" s="80"/>
      <c r="AJ119" s="80"/>
      <c r="AK119" s="80">
        <v>0</v>
      </c>
      <c r="AL119" s="80"/>
      <c r="AM119" s="80"/>
      <c r="AN119" s="80"/>
      <c r="AO119" s="80"/>
      <c r="AP119" s="80">
        <v>0</v>
      </c>
      <c r="AQ119" s="80"/>
      <c r="AR119" s="80"/>
      <c r="AS119" s="80"/>
      <c r="AT119" s="80"/>
      <c r="AU119" s="80"/>
      <c r="AV119" s="80"/>
      <c r="AW119" s="80"/>
      <c r="AX119" s="80"/>
      <c r="AY119" s="80"/>
      <c r="AZ119" s="80">
        <v>0</v>
      </c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>
        <v>0</v>
      </c>
      <c r="BP119" s="80"/>
      <c r="BQ119" s="80"/>
      <c r="BR119" s="80"/>
      <c r="BS119" s="80"/>
      <c r="BT119" s="80">
        <v>0</v>
      </c>
      <c r="BU119" s="80"/>
      <c r="BV119" s="80"/>
      <c r="BW119" s="80"/>
      <c r="BX119" s="80"/>
    </row>
    <row r="120" spans="1:76" s="19" customFormat="1" ht="28" hidden="1" customHeight="1" x14ac:dyDescent="0.25">
      <c r="A120" s="34">
        <v>0</v>
      </c>
      <c r="B120" s="35"/>
      <c r="C120" s="35"/>
      <c r="D120" s="37" t="s">
        <v>208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  <c r="Q120" s="73" t="s">
        <v>179</v>
      </c>
      <c r="R120" s="73"/>
      <c r="S120" s="73"/>
      <c r="T120" s="73"/>
      <c r="U120" s="73"/>
      <c r="V120" s="40" t="s">
        <v>209</v>
      </c>
      <c r="W120" s="41"/>
      <c r="X120" s="41"/>
      <c r="Y120" s="41"/>
      <c r="Z120" s="41"/>
      <c r="AA120" s="41"/>
      <c r="AB120" s="41"/>
      <c r="AC120" s="41"/>
      <c r="AD120" s="41"/>
      <c r="AE120" s="42"/>
      <c r="AF120" s="80"/>
      <c r="AG120" s="80"/>
      <c r="AH120" s="80"/>
      <c r="AI120" s="80"/>
      <c r="AJ120" s="80"/>
      <c r="AK120" s="80">
        <v>0</v>
      </c>
      <c r="AL120" s="80"/>
      <c r="AM120" s="80"/>
      <c r="AN120" s="80"/>
      <c r="AO120" s="80"/>
      <c r="AP120" s="80">
        <v>0</v>
      </c>
      <c r="AQ120" s="80"/>
      <c r="AR120" s="80"/>
      <c r="AS120" s="80"/>
      <c r="AT120" s="80"/>
      <c r="AU120" s="80"/>
      <c r="AV120" s="80"/>
      <c r="AW120" s="80"/>
      <c r="AX120" s="80"/>
      <c r="AY120" s="80"/>
      <c r="AZ120" s="80">
        <v>0</v>
      </c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>
        <v>0</v>
      </c>
      <c r="BP120" s="80"/>
      <c r="BQ120" s="80"/>
      <c r="BR120" s="80"/>
      <c r="BS120" s="80"/>
      <c r="BT120" s="80">
        <v>0</v>
      </c>
      <c r="BU120" s="80"/>
      <c r="BV120" s="80"/>
      <c r="BW120" s="80"/>
      <c r="BX120" s="80"/>
    </row>
    <row r="121" spans="1:76" s="20" customFormat="1" ht="15" customHeight="1" x14ac:dyDescent="0.25">
      <c r="A121" s="91">
        <v>0</v>
      </c>
      <c r="B121" s="92"/>
      <c r="C121" s="92"/>
      <c r="D121" s="167" t="s">
        <v>180</v>
      </c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9"/>
      <c r="Q121" s="189"/>
      <c r="R121" s="189"/>
      <c r="S121" s="189"/>
      <c r="T121" s="189"/>
      <c r="U121" s="189"/>
      <c r="V121" s="125"/>
      <c r="W121" s="126"/>
      <c r="X121" s="126"/>
      <c r="Y121" s="126"/>
      <c r="Z121" s="126"/>
      <c r="AA121" s="126"/>
      <c r="AB121" s="126"/>
      <c r="AC121" s="126"/>
      <c r="AD121" s="126"/>
      <c r="AE121" s="127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</row>
    <row r="122" spans="1:76" s="19" customFormat="1" ht="33.5" customHeight="1" x14ac:dyDescent="0.25">
      <c r="A122" s="34">
        <v>0</v>
      </c>
      <c r="B122" s="35"/>
      <c r="C122" s="35"/>
      <c r="D122" s="37" t="s">
        <v>203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  <c r="Q122" s="73" t="s">
        <v>222</v>
      </c>
      <c r="R122" s="73"/>
      <c r="S122" s="73"/>
      <c r="T122" s="73"/>
      <c r="U122" s="73"/>
      <c r="V122" s="40" t="s">
        <v>181</v>
      </c>
      <c r="W122" s="41"/>
      <c r="X122" s="41"/>
      <c r="Y122" s="41"/>
      <c r="Z122" s="41"/>
      <c r="AA122" s="41"/>
      <c r="AB122" s="41"/>
      <c r="AC122" s="41"/>
      <c r="AD122" s="41"/>
      <c r="AE122" s="42"/>
      <c r="AF122" s="80">
        <v>6219</v>
      </c>
      <c r="AG122" s="80"/>
      <c r="AH122" s="80"/>
      <c r="AI122" s="80"/>
      <c r="AJ122" s="80"/>
      <c r="AK122" s="80">
        <v>0</v>
      </c>
      <c r="AL122" s="80"/>
      <c r="AM122" s="80"/>
      <c r="AN122" s="80"/>
      <c r="AO122" s="80"/>
      <c r="AP122" s="80">
        <f>AF122</f>
        <v>6219</v>
      </c>
      <c r="AQ122" s="80"/>
      <c r="AR122" s="80"/>
      <c r="AS122" s="80"/>
      <c r="AT122" s="80"/>
      <c r="AU122" s="80">
        <v>6804</v>
      </c>
      <c r="AV122" s="80"/>
      <c r="AW122" s="80"/>
      <c r="AX122" s="80"/>
      <c r="AY122" s="80"/>
      <c r="AZ122" s="80">
        <v>0</v>
      </c>
      <c r="BA122" s="80"/>
      <c r="BB122" s="80"/>
      <c r="BC122" s="80"/>
      <c r="BD122" s="80"/>
      <c r="BE122" s="80">
        <f>AU122</f>
        <v>6804</v>
      </c>
      <c r="BF122" s="80"/>
      <c r="BG122" s="80"/>
      <c r="BH122" s="80"/>
      <c r="BI122" s="80"/>
      <c r="BJ122" s="80">
        <f>BJ111/30/12</f>
        <v>6666.666666666667</v>
      </c>
      <c r="BK122" s="80"/>
      <c r="BL122" s="80"/>
      <c r="BM122" s="80"/>
      <c r="BN122" s="80"/>
      <c r="BO122" s="80">
        <v>0</v>
      </c>
      <c r="BP122" s="80"/>
      <c r="BQ122" s="80"/>
      <c r="BR122" s="80"/>
      <c r="BS122" s="80"/>
      <c r="BT122" s="80">
        <f>BJ122</f>
        <v>6666.666666666667</v>
      </c>
      <c r="BU122" s="80"/>
      <c r="BV122" s="80"/>
      <c r="BW122" s="80"/>
      <c r="BX122" s="80"/>
    </row>
    <row r="123" spans="1:76" s="19" customFormat="1" ht="31" customHeight="1" x14ac:dyDescent="0.25">
      <c r="A123" s="34">
        <v>0</v>
      </c>
      <c r="B123" s="35"/>
      <c r="C123" s="35"/>
      <c r="D123" s="37" t="s">
        <v>227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9"/>
      <c r="Q123" s="73" t="s">
        <v>222</v>
      </c>
      <c r="R123" s="73"/>
      <c r="S123" s="73"/>
      <c r="T123" s="73"/>
      <c r="U123" s="73"/>
      <c r="V123" s="40" t="s">
        <v>181</v>
      </c>
      <c r="W123" s="41"/>
      <c r="X123" s="41"/>
      <c r="Y123" s="41"/>
      <c r="Z123" s="41"/>
      <c r="AA123" s="41"/>
      <c r="AB123" s="41"/>
      <c r="AC123" s="41"/>
      <c r="AD123" s="41"/>
      <c r="AE123" s="42"/>
      <c r="AF123" s="80">
        <v>3752</v>
      </c>
      <c r="AG123" s="80"/>
      <c r="AH123" s="80"/>
      <c r="AI123" s="80"/>
      <c r="AJ123" s="80"/>
      <c r="AK123" s="80">
        <v>0</v>
      </c>
      <c r="AL123" s="80"/>
      <c r="AM123" s="80"/>
      <c r="AN123" s="80"/>
      <c r="AO123" s="80"/>
      <c r="AP123" s="80">
        <f>AF123</f>
        <v>3752</v>
      </c>
      <c r="AQ123" s="80"/>
      <c r="AR123" s="80"/>
      <c r="AS123" s="80"/>
      <c r="AT123" s="80"/>
      <c r="AU123" s="80">
        <v>4976</v>
      </c>
      <c r="AV123" s="80"/>
      <c r="AW123" s="80"/>
      <c r="AX123" s="80"/>
      <c r="AY123" s="80"/>
      <c r="AZ123" s="80">
        <v>0</v>
      </c>
      <c r="BA123" s="80"/>
      <c r="BB123" s="80"/>
      <c r="BC123" s="80"/>
      <c r="BD123" s="80"/>
      <c r="BE123" s="80">
        <f>AU123</f>
        <v>4976</v>
      </c>
      <c r="BF123" s="80"/>
      <c r="BG123" s="80"/>
      <c r="BH123" s="80"/>
      <c r="BI123" s="80"/>
      <c r="BJ123" s="80">
        <f>BJ112/25/12</f>
        <v>4640</v>
      </c>
      <c r="BK123" s="80"/>
      <c r="BL123" s="80"/>
      <c r="BM123" s="80"/>
      <c r="BN123" s="80"/>
      <c r="BO123" s="80">
        <v>0</v>
      </c>
      <c r="BP123" s="80"/>
      <c r="BQ123" s="80"/>
      <c r="BR123" s="80"/>
      <c r="BS123" s="80"/>
      <c r="BT123" s="80">
        <f>BJ123</f>
        <v>4640</v>
      </c>
      <c r="BU123" s="80"/>
      <c r="BV123" s="80"/>
      <c r="BW123" s="80"/>
      <c r="BX123" s="80"/>
    </row>
    <row r="124" spans="1:76" s="19" customFormat="1" ht="30.5" hidden="1" customHeight="1" x14ac:dyDescent="0.25">
      <c r="A124" s="34">
        <v>0</v>
      </c>
      <c r="B124" s="35"/>
      <c r="C124" s="35"/>
      <c r="D124" s="37" t="s">
        <v>228</v>
      </c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73" t="s">
        <v>222</v>
      </c>
      <c r="R124" s="73"/>
      <c r="S124" s="73"/>
      <c r="T124" s="73"/>
      <c r="U124" s="73"/>
      <c r="V124" s="40" t="s">
        <v>181</v>
      </c>
      <c r="W124" s="41"/>
      <c r="X124" s="41"/>
      <c r="Y124" s="41"/>
      <c r="Z124" s="41"/>
      <c r="AA124" s="41"/>
      <c r="AB124" s="41"/>
      <c r="AC124" s="41"/>
      <c r="AD124" s="41"/>
      <c r="AE124" s="42"/>
      <c r="AF124" s="80"/>
      <c r="AG124" s="80"/>
      <c r="AH124" s="80"/>
      <c r="AI124" s="80"/>
      <c r="AJ124" s="80"/>
      <c r="AK124" s="80">
        <v>0</v>
      </c>
      <c r="AL124" s="80"/>
      <c r="AM124" s="80"/>
      <c r="AN124" s="80"/>
      <c r="AO124" s="80"/>
      <c r="AP124" s="80">
        <v>0</v>
      </c>
      <c r="AQ124" s="80"/>
      <c r="AR124" s="80"/>
      <c r="AS124" s="80"/>
      <c r="AT124" s="80"/>
      <c r="AU124" s="80"/>
      <c r="AV124" s="80"/>
      <c r="AW124" s="80"/>
      <c r="AX124" s="80"/>
      <c r="AY124" s="80"/>
      <c r="AZ124" s="80">
        <v>0</v>
      </c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>
        <v>0</v>
      </c>
      <c r="BP124" s="80"/>
      <c r="BQ124" s="80"/>
      <c r="BR124" s="80"/>
      <c r="BS124" s="80"/>
      <c r="BT124" s="80">
        <v>0</v>
      </c>
      <c r="BU124" s="80"/>
      <c r="BV124" s="80"/>
      <c r="BW124" s="80"/>
      <c r="BX124" s="80"/>
    </row>
    <row r="125" spans="1:76" s="20" customFormat="1" ht="17.5" customHeight="1" x14ac:dyDescent="0.25">
      <c r="A125" s="91">
        <v>0</v>
      </c>
      <c r="B125" s="92"/>
      <c r="C125" s="92"/>
      <c r="D125" s="167" t="s">
        <v>182</v>
      </c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9"/>
      <c r="Q125" s="189"/>
      <c r="R125" s="189"/>
      <c r="S125" s="189"/>
      <c r="T125" s="189"/>
      <c r="U125" s="189"/>
      <c r="V125" s="125"/>
      <c r="W125" s="126"/>
      <c r="X125" s="126"/>
      <c r="Y125" s="126"/>
      <c r="Z125" s="126"/>
      <c r="AA125" s="126"/>
      <c r="AB125" s="126"/>
      <c r="AC125" s="126"/>
      <c r="AD125" s="126"/>
      <c r="AE125" s="127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</row>
    <row r="126" spans="1:76" s="19" customFormat="1" ht="34" customHeight="1" x14ac:dyDescent="0.25">
      <c r="A126" s="34">
        <v>0</v>
      </c>
      <c r="B126" s="35"/>
      <c r="C126" s="35"/>
      <c r="D126" s="37" t="s">
        <v>211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  <c r="Q126" s="73" t="s">
        <v>183</v>
      </c>
      <c r="R126" s="73"/>
      <c r="S126" s="73"/>
      <c r="T126" s="73"/>
      <c r="U126" s="73"/>
      <c r="V126" s="40" t="s">
        <v>181</v>
      </c>
      <c r="W126" s="41"/>
      <c r="X126" s="41"/>
      <c r="Y126" s="41"/>
      <c r="Z126" s="41"/>
      <c r="AA126" s="41"/>
      <c r="AB126" s="41"/>
      <c r="AC126" s="41"/>
      <c r="AD126" s="41"/>
      <c r="AE126" s="42"/>
      <c r="AF126" s="80">
        <v>119</v>
      </c>
      <c r="AG126" s="80"/>
      <c r="AH126" s="80"/>
      <c r="AI126" s="80"/>
      <c r="AJ126" s="80"/>
      <c r="AK126" s="80">
        <v>0</v>
      </c>
      <c r="AL126" s="80"/>
      <c r="AM126" s="80"/>
      <c r="AN126" s="80"/>
      <c r="AO126" s="80"/>
      <c r="AP126" s="80">
        <f>AF126</f>
        <v>119</v>
      </c>
      <c r="AQ126" s="80"/>
      <c r="AR126" s="80"/>
      <c r="AS126" s="80"/>
      <c r="AT126" s="80"/>
      <c r="AU126" s="80">
        <v>120</v>
      </c>
      <c r="AV126" s="80"/>
      <c r="AW126" s="80"/>
      <c r="AX126" s="80"/>
      <c r="AY126" s="80"/>
      <c r="AZ126" s="80">
        <v>0</v>
      </c>
      <c r="BA126" s="80"/>
      <c r="BB126" s="80"/>
      <c r="BC126" s="80"/>
      <c r="BD126" s="80"/>
      <c r="BE126" s="80">
        <f>AU126</f>
        <v>120</v>
      </c>
      <c r="BF126" s="80"/>
      <c r="BG126" s="80"/>
      <c r="BH126" s="80"/>
      <c r="BI126" s="80"/>
      <c r="BJ126" s="80">
        <f>30/30%</f>
        <v>100</v>
      </c>
      <c r="BK126" s="80"/>
      <c r="BL126" s="80"/>
      <c r="BM126" s="80"/>
      <c r="BN126" s="80"/>
      <c r="BO126" s="80">
        <v>0</v>
      </c>
      <c r="BP126" s="80"/>
      <c r="BQ126" s="80"/>
      <c r="BR126" s="80"/>
      <c r="BS126" s="80"/>
      <c r="BT126" s="80">
        <f>BJ126</f>
        <v>100</v>
      </c>
      <c r="BU126" s="80"/>
      <c r="BV126" s="80"/>
      <c r="BW126" s="80"/>
      <c r="BX126" s="80"/>
    </row>
    <row r="127" spans="1:76" s="19" customFormat="1" ht="30.5" customHeight="1" x14ac:dyDescent="0.25">
      <c r="A127" s="34">
        <v>0</v>
      </c>
      <c r="B127" s="35"/>
      <c r="C127" s="35"/>
      <c r="D127" s="37" t="s">
        <v>212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9"/>
      <c r="Q127" s="73" t="s">
        <v>183</v>
      </c>
      <c r="R127" s="73"/>
      <c r="S127" s="73"/>
      <c r="T127" s="73"/>
      <c r="U127" s="73"/>
      <c r="V127" s="40" t="s">
        <v>181</v>
      </c>
      <c r="W127" s="41"/>
      <c r="X127" s="41"/>
      <c r="Y127" s="41"/>
      <c r="Z127" s="41"/>
      <c r="AA127" s="41"/>
      <c r="AB127" s="41"/>
      <c r="AC127" s="41"/>
      <c r="AD127" s="41"/>
      <c r="AE127" s="42"/>
      <c r="AF127" s="80">
        <v>125</v>
      </c>
      <c r="AG127" s="80"/>
      <c r="AH127" s="80"/>
      <c r="AI127" s="80"/>
      <c r="AJ127" s="80"/>
      <c r="AK127" s="80">
        <v>0</v>
      </c>
      <c r="AL127" s="80"/>
      <c r="AM127" s="80"/>
      <c r="AN127" s="80"/>
      <c r="AO127" s="80"/>
      <c r="AP127" s="80">
        <f>AF127</f>
        <v>125</v>
      </c>
      <c r="AQ127" s="80"/>
      <c r="AR127" s="80"/>
      <c r="AS127" s="80"/>
      <c r="AT127" s="80"/>
      <c r="AU127" s="80">
        <v>100</v>
      </c>
      <c r="AV127" s="80"/>
      <c r="AW127" s="80"/>
      <c r="AX127" s="80"/>
      <c r="AY127" s="80"/>
      <c r="AZ127" s="80">
        <v>0</v>
      </c>
      <c r="BA127" s="80"/>
      <c r="BB127" s="80"/>
      <c r="BC127" s="80"/>
      <c r="BD127" s="80"/>
      <c r="BE127" s="80">
        <f>AU127</f>
        <v>100</v>
      </c>
      <c r="BF127" s="80"/>
      <c r="BG127" s="80"/>
      <c r="BH127" s="80"/>
      <c r="BI127" s="80"/>
      <c r="BJ127" s="80">
        <f>25/25%</f>
        <v>100</v>
      </c>
      <c r="BK127" s="80"/>
      <c r="BL127" s="80"/>
      <c r="BM127" s="80"/>
      <c r="BN127" s="80"/>
      <c r="BO127" s="80">
        <v>0</v>
      </c>
      <c r="BP127" s="80"/>
      <c r="BQ127" s="80"/>
      <c r="BR127" s="80"/>
      <c r="BS127" s="80"/>
      <c r="BT127" s="80">
        <f>BJ127</f>
        <v>100</v>
      </c>
      <c r="BU127" s="80"/>
      <c r="BV127" s="80"/>
      <c r="BW127" s="80"/>
      <c r="BX127" s="80"/>
    </row>
    <row r="128" spans="1:76" s="18" customFormat="1" ht="13" x14ac:dyDescent="0.3"/>
    <row r="129" spans="1:79" s="18" customFormat="1" ht="14.25" customHeight="1" x14ac:dyDescent="0.3">
      <c r="A129" s="54" t="s">
        <v>248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</row>
    <row r="130" spans="1:79" s="25" customFormat="1" ht="23.15" customHeight="1" x14ac:dyDescent="0.25">
      <c r="A130" s="97" t="s">
        <v>6</v>
      </c>
      <c r="B130" s="98"/>
      <c r="C130" s="98"/>
      <c r="D130" s="89" t="s">
        <v>9</v>
      </c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 t="s">
        <v>8</v>
      </c>
      <c r="R130" s="89"/>
      <c r="S130" s="89"/>
      <c r="T130" s="89"/>
      <c r="U130" s="89"/>
      <c r="V130" s="89" t="s">
        <v>7</v>
      </c>
      <c r="W130" s="89"/>
      <c r="X130" s="89"/>
      <c r="Y130" s="89"/>
      <c r="Z130" s="89"/>
      <c r="AA130" s="89"/>
      <c r="AB130" s="89"/>
      <c r="AC130" s="89"/>
      <c r="AD130" s="89"/>
      <c r="AE130" s="89"/>
      <c r="AF130" s="62" t="s">
        <v>197</v>
      </c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4"/>
      <c r="AU130" s="62" t="s">
        <v>240</v>
      </c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4"/>
    </row>
    <row r="131" spans="1:79" s="25" customFormat="1" ht="22.5" customHeight="1" x14ac:dyDescent="0.25">
      <c r="A131" s="100"/>
      <c r="B131" s="101"/>
      <c r="C131" s="101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 t="s">
        <v>4</v>
      </c>
      <c r="AG131" s="89"/>
      <c r="AH131" s="89"/>
      <c r="AI131" s="89"/>
      <c r="AJ131" s="89"/>
      <c r="AK131" s="89" t="s">
        <v>3</v>
      </c>
      <c r="AL131" s="89"/>
      <c r="AM131" s="89"/>
      <c r="AN131" s="89"/>
      <c r="AO131" s="89"/>
      <c r="AP131" s="89" t="s">
        <v>123</v>
      </c>
      <c r="AQ131" s="89"/>
      <c r="AR131" s="89"/>
      <c r="AS131" s="89"/>
      <c r="AT131" s="89"/>
      <c r="AU131" s="89" t="s">
        <v>4</v>
      </c>
      <c r="AV131" s="89"/>
      <c r="AW131" s="89"/>
      <c r="AX131" s="89"/>
      <c r="AY131" s="89"/>
      <c r="AZ131" s="89" t="s">
        <v>3</v>
      </c>
      <c r="BA131" s="89"/>
      <c r="BB131" s="89"/>
      <c r="BC131" s="89"/>
      <c r="BD131" s="89"/>
      <c r="BE131" s="89" t="s">
        <v>90</v>
      </c>
      <c r="BF131" s="89"/>
      <c r="BG131" s="89"/>
      <c r="BH131" s="89"/>
      <c r="BI131" s="89"/>
    </row>
    <row r="132" spans="1:79" s="25" customFormat="1" ht="15" customHeight="1" x14ac:dyDescent="0.25">
      <c r="A132" s="62">
        <v>1</v>
      </c>
      <c r="B132" s="63"/>
      <c r="C132" s="63"/>
      <c r="D132" s="89">
        <v>2</v>
      </c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>
        <v>3</v>
      </c>
      <c r="R132" s="89"/>
      <c r="S132" s="89"/>
      <c r="T132" s="89"/>
      <c r="U132" s="89"/>
      <c r="V132" s="89">
        <v>4</v>
      </c>
      <c r="W132" s="89"/>
      <c r="X132" s="89"/>
      <c r="Y132" s="89"/>
      <c r="Z132" s="89"/>
      <c r="AA132" s="89"/>
      <c r="AB132" s="89"/>
      <c r="AC132" s="89"/>
      <c r="AD132" s="89"/>
      <c r="AE132" s="89"/>
      <c r="AF132" s="89">
        <v>5</v>
      </c>
      <c r="AG132" s="89"/>
      <c r="AH132" s="89"/>
      <c r="AI132" s="89"/>
      <c r="AJ132" s="89"/>
      <c r="AK132" s="89">
        <v>6</v>
      </c>
      <c r="AL132" s="89"/>
      <c r="AM132" s="89"/>
      <c r="AN132" s="89"/>
      <c r="AO132" s="89"/>
      <c r="AP132" s="89">
        <v>7</v>
      </c>
      <c r="AQ132" s="89"/>
      <c r="AR132" s="89"/>
      <c r="AS132" s="89"/>
      <c r="AT132" s="89"/>
      <c r="AU132" s="89">
        <v>8</v>
      </c>
      <c r="AV132" s="89"/>
      <c r="AW132" s="89"/>
      <c r="AX132" s="89"/>
      <c r="AY132" s="89"/>
      <c r="AZ132" s="89">
        <v>9</v>
      </c>
      <c r="BA132" s="89"/>
      <c r="BB132" s="89"/>
      <c r="BC132" s="89"/>
      <c r="BD132" s="89"/>
      <c r="BE132" s="89">
        <v>10</v>
      </c>
      <c r="BF132" s="89"/>
      <c r="BG132" s="89"/>
      <c r="BH132" s="89"/>
      <c r="BI132" s="89"/>
    </row>
    <row r="133" spans="1:79" s="18" customFormat="1" ht="15.75" hidden="1" customHeight="1" x14ac:dyDescent="0.3">
      <c r="A133" s="34" t="s">
        <v>154</v>
      </c>
      <c r="B133" s="35"/>
      <c r="C133" s="35"/>
      <c r="D133" s="148" t="s">
        <v>57</v>
      </c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 t="s">
        <v>70</v>
      </c>
      <c r="R133" s="148"/>
      <c r="S133" s="148"/>
      <c r="T133" s="148"/>
      <c r="U133" s="148"/>
      <c r="V133" s="148" t="s">
        <v>71</v>
      </c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88" t="s">
        <v>107</v>
      </c>
      <c r="AG133" s="88"/>
      <c r="AH133" s="88"/>
      <c r="AI133" s="88"/>
      <c r="AJ133" s="88"/>
      <c r="AK133" s="149" t="s">
        <v>108</v>
      </c>
      <c r="AL133" s="149"/>
      <c r="AM133" s="149"/>
      <c r="AN133" s="149"/>
      <c r="AO133" s="149"/>
      <c r="AP133" s="142" t="s">
        <v>175</v>
      </c>
      <c r="AQ133" s="142"/>
      <c r="AR133" s="142"/>
      <c r="AS133" s="142"/>
      <c r="AT133" s="142"/>
      <c r="AU133" s="88" t="s">
        <v>109</v>
      </c>
      <c r="AV133" s="88"/>
      <c r="AW133" s="88"/>
      <c r="AX133" s="88"/>
      <c r="AY133" s="88"/>
      <c r="AZ133" s="149" t="s">
        <v>110</v>
      </c>
      <c r="BA133" s="149"/>
      <c r="BB133" s="149"/>
      <c r="BC133" s="149"/>
      <c r="BD133" s="149"/>
      <c r="BE133" s="142" t="s">
        <v>175</v>
      </c>
      <c r="BF133" s="142"/>
      <c r="BG133" s="142"/>
      <c r="BH133" s="142"/>
      <c r="BI133" s="142"/>
      <c r="CA133" s="18" t="s">
        <v>39</v>
      </c>
    </row>
    <row r="134" spans="1:79" s="20" customFormat="1" ht="14" x14ac:dyDescent="0.25">
      <c r="A134" s="91">
        <v>0</v>
      </c>
      <c r="B134" s="92"/>
      <c r="C134" s="92"/>
      <c r="D134" s="151" t="s">
        <v>174</v>
      </c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CA134" s="20" t="s">
        <v>40</v>
      </c>
    </row>
    <row r="135" spans="1:79" s="19" customFormat="1" ht="42" customHeight="1" x14ac:dyDescent="0.25">
      <c r="A135" s="34">
        <v>0</v>
      </c>
      <c r="B135" s="35"/>
      <c r="C135" s="35"/>
      <c r="D135" s="37" t="s">
        <v>221</v>
      </c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9"/>
      <c r="Q135" s="73" t="s">
        <v>222</v>
      </c>
      <c r="R135" s="73"/>
      <c r="S135" s="73"/>
      <c r="T135" s="73"/>
      <c r="U135" s="73"/>
      <c r="V135" s="40" t="s">
        <v>202</v>
      </c>
      <c r="W135" s="41"/>
      <c r="X135" s="41"/>
      <c r="Y135" s="41"/>
      <c r="Z135" s="41"/>
      <c r="AA135" s="41"/>
      <c r="AB135" s="41"/>
      <c r="AC135" s="41"/>
      <c r="AD135" s="41"/>
      <c r="AE135" s="42"/>
      <c r="AF135" s="80">
        <f>BJ111</f>
        <v>2400000</v>
      </c>
      <c r="AG135" s="80"/>
      <c r="AH135" s="80"/>
      <c r="AI135" s="80"/>
      <c r="AJ135" s="80"/>
      <c r="AK135" s="80">
        <v>0</v>
      </c>
      <c r="AL135" s="80"/>
      <c r="AM135" s="80"/>
      <c r="AN135" s="80"/>
      <c r="AO135" s="80"/>
      <c r="AP135" s="80">
        <f>AF135</f>
        <v>2400000</v>
      </c>
      <c r="AQ135" s="80"/>
      <c r="AR135" s="80"/>
      <c r="AS135" s="80"/>
      <c r="AT135" s="80"/>
      <c r="AU135" s="80">
        <f>AP135</f>
        <v>2400000</v>
      </c>
      <c r="AV135" s="153"/>
      <c r="AW135" s="153"/>
      <c r="AX135" s="153"/>
      <c r="AY135" s="153"/>
      <c r="AZ135" s="153">
        <v>0</v>
      </c>
      <c r="BA135" s="153"/>
      <c r="BB135" s="153"/>
      <c r="BC135" s="153"/>
      <c r="BD135" s="153"/>
      <c r="BE135" s="80">
        <f>AU135</f>
        <v>2400000</v>
      </c>
      <c r="BF135" s="153"/>
      <c r="BG135" s="153"/>
      <c r="BH135" s="153"/>
      <c r="BI135" s="153"/>
    </row>
    <row r="136" spans="1:79" s="19" customFormat="1" ht="28" customHeight="1" x14ac:dyDescent="0.25">
      <c r="A136" s="34">
        <v>0</v>
      </c>
      <c r="B136" s="35"/>
      <c r="C136" s="35"/>
      <c r="D136" s="37" t="s">
        <v>223</v>
      </c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9"/>
      <c r="Q136" s="73" t="s">
        <v>222</v>
      </c>
      <c r="R136" s="73"/>
      <c r="S136" s="73"/>
      <c r="T136" s="73"/>
      <c r="U136" s="73"/>
      <c r="V136" s="40" t="s">
        <v>202</v>
      </c>
      <c r="W136" s="41"/>
      <c r="X136" s="41"/>
      <c r="Y136" s="41"/>
      <c r="Z136" s="41"/>
      <c r="AA136" s="41"/>
      <c r="AB136" s="41"/>
      <c r="AC136" s="41"/>
      <c r="AD136" s="41"/>
      <c r="AE136" s="42"/>
      <c r="AF136" s="80">
        <f t="shared" ref="AF136:AF147" si="2">BJ112</f>
        <v>1392000</v>
      </c>
      <c r="AG136" s="80"/>
      <c r="AH136" s="80"/>
      <c r="AI136" s="80"/>
      <c r="AJ136" s="80"/>
      <c r="AK136" s="153">
        <v>0</v>
      </c>
      <c r="AL136" s="153"/>
      <c r="AM136" s="153"/>
      <c r="AN136" s="153"/>
      <c r="AO136" s="153"/>
      <c r="AP136" s="80">
        <f>AF136</f>
        <v>1392000</v>
      </c>
      <c r="AQ136" s="153"/>
      <c r="AR136" s="153"/>
      <c r="AS136" s="153"/>
      <c r="AT136" s="153"/>
      <c r="AU136" s="80">
        <f>AP136</f>
        <v>1392000</v>
      </c>
      <c r="AV136" s="153"/>
      <c r="AW136" s="153"/>
      <c r="AX136" s="153"/>
      <c r="AY136" s="153"/>
      <c r="AZ136" s="153">
        <v>0</v>
      </c>
      <c r="BA136" s="153"/>
      <c r="BB136" s="153"/>
      <c r="BC136" s="153"/>
      <c r="BD136" s="153"/>
      <c r="BE136" s="80">
        <f>AU136</f>
        <v>1392000</v>
      </c>
      <c r="BF136" s="153"/>
      <c r="BG136" s="153"/>
      <c r="BH136" s="153"/>
      <c r="BI136" s="153"/>
    </row>
    <row r="137" spans="1:79" s="19" customFormat="1" ht="28" customHeight="1" x14ac:dyDescent="0.25">
      <c r="A137" s="34">
        <v>0</v>
      </c>
      <c r="B137" s="35"/>
      <c r="C137" s="35"/>
      <c r="D137" s="37" t="s">
        <v>233</v>
      </c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9"/>
      <c r="Q137" s="73" t="s">
        <v>222</v>
      </c>
      <c r="R137" s="73"/>
      <c r="S137" s="73"/>
      <c r="T137" s="73"/>
      <c r="U137" s="73"/>
      <c r="V137" s="40" t="s">
        <v>202</v>
      </c>
      <c r="W137" s="41"/>
      <c r="X137" s="41"/>
      <c r="Y137" s="41"/>
      <c r="Z137" s="41"/>
      <c r="AA137" s="41"/>
      <c r="AB137" s="41"/>
      <c r="AC137" s="41"/>
      <c r="AD137" s="41"/>
      <c r="AE137" s="42"/>
      <c r="AF137" s="80">
        <v>700000</v>
      </c>
      <c r="AG137" s="80"/>
      <c r="AH137" s="80"/>
      <c r="AI137" s="80"/>
      <c r="AJ137" s="80"/>
      <c r="AK137" s="80">
        <v>0</v>
      </c>
      <c r="AL137" s="80"/>
      <c r="AM137" s="80"/>
      <c r="AN137" s="80"/>
      <c r="AO137" s="80"/>
      <c r="AP137" s="80">
        <f>AF137</f>
        <v>700000</v>
      </c>
      <c r="AQ137" s="80"/>
      <c r="AR137" s="80"/>
      <c r="AS137" s="80"/>
      <c r="AT137" s="80"/>
      <c r="AU137" s="80">
        <f t="shared" ref="AU137:AU138" si="3">AP137</f>
        <v>700000</v>
      </c>
      <c r="AV137" s="153"/>
      <c r="AW137" s="153"/>
      <c r="AX137" s="153"/>
      <c r="AY137" s="153"/>
      <c r="AZ137" s="80">
        <v>0</v>
      </c>
      <c r="BA137" s="80"/>
      <c r="BB137" s="80"/>
      <c r="BC137" s="80"/>
      <c r="BD137" s="80"/>
      <c r="BE137" s="80">
        <f t="shared" ref="BE137:BE138" si="4">AU137</f>
        <v>700000</v>
      </c>
      <c r="BF137" s="153"/>
      <c r="BG137" s="153"/>
      <c r="BH137" s="153"/>
      <c r="BI137" s="153"/>
    </row>
    <row r="138" spans="1:79" s="19" customFormat="1" ht="39.5" customHeight="1" x14ac:dyDescent="0.25">
      <c r="A138" s="34">
        <v>0</v>
      </c>
      <c r="B138" s="35"/>
      <c r="C138" s="35"/>
      <c r="D138" s="37" t="s">
        <v>224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73" t="s">
        <v>222</v>
      </c>
      <c r="R138" s="73"/>
      <c r="S138" s="73"/>
      <c r="T138" s="73"/>
      <c r="U138" s="73"/>
      <c r="V138" s="40" t="s">
        <v>202</v>
      </c>
      <c r="W138" s="41"/>
      <c r="X138" s="41"/>
      <c r="Y138" s="41"/>
      <c r="Z138" s="41"/>
      <c r="AA138" s="41"/>
      <c r="AB138" s="41"/>
      <c r="AC138" s="41"/>
      <c r="AD138" s="41"/>
      <c r="AE138" s="42"/>
      <c r="AF138" s="80">
        <v>300000</v>
      </c>
      <c r="AG138" s="80"/>
      <c r="AH138" s="80"/>
      <c r="AI138" s="80"/>
      <c r="AJ138" s="80"/>
      <c r="AK138" s="153">
        <v>0</v>
      </c>
      <c r="AL138" s="153"/>
      <c r="AM138" s="153"/>
      <c r="AN138" s="153"/>
      <c r="AO138" s="153"/>
      <c r="AP138" s="80">
        <f>AF138</f>
        <v>300000</v>
      </c>
      <c r="AQ138" s="153"/>
      <c r="AR138" s="153"/>
      <c r="AS138" s="153"/>
      <c r="AT138" s="153"/>
      <c r="AU138" s="80">
        <f t="shared" si="3"/>
        <v>300000</v>
      </c>
      <c r="AV138" s="153"/>
      <c r="AW138" s="153"/>
      <c r="AX138" s="153"/>
      <c r="AY138" s="153"/>
      <c r="AZ138" s="80">
        <v>0</v>
      </c>
      <c r="BA138" s="80"/>
      <c r="BB138" s="80"/>
      <c r="BC138" s="80"/>
      <c r="BD138" s="80"/>
      <c r="BE138" s="80">
        <f t="shared" si="4"/>
        <v>300000</v>
      </c>
      <c r="BF138" s="153"/>
      <c r="BG138" s="153"/>
      <c r="BH138" s="153"/>
      <c r="BI138" s="153"/>
    </row>
    <row r="139" spans="1:79" s="19" customFormat="1" ht="42" hidden="1" customHeight="1" x14ac:dyDescent="0.25">
      <c r="A139" s="34">
        <v>0</v>
      </c>
      <c r="B139" s="35"/>
      <c r="C139" s="35"/>
      <c r="D139" s="37" t="s">
        <v>206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  <c r="Q139" s="73" t="s">
        <v>176</v>
      </c>
      <c r="R139" s="73"/>
      <c r="S139" s="73"/>
      <c r="T139" s="73"/>
      <c r="U139" s="73"/>
      <c r="V139" s="40" t="s">
        <v>181</v>
      </c>
      <c r="W139" s="41"/>
      <c r="X139" s="41"/>
      <c r="Y139" s="41"/>
      <c r="Z139" s="41"/>
      <c r="AA139" s="41"/>
      <c r="AB139" s="41"/>
      <c r="AC139" s="41"/>
      <c r="AD139" s="41"/>
      <c r="AE139" s="42"/>
      <c r="AF139" s="80">
        <f t="shared" si="2"/>
        <v>700000</v>
      </c>
      <c r="AG139" s="80"/>
      <c r="AH139" s="80"/>
      <c r="AI139" s="80"/>
      <c r="AJ139" s="80"/>
      <c r="AK139" s="153">
        <v>0</v>
      </c>
      <c r="AL139" s="153"/>
      <c r="AM139" s="153"/>
      <c r="AN139" s="153"/>
      <c r="AO139" s="153"/>
      <c r="AP139" s="153">
        <v>0</v>
      </c>
      <c r="AQ139" s="153"/>
      <c r="AR139" s="153"/>
      <c r="AS139" s="153"/>
      <c r="AT139" s="153"/>
      <c r="AU139" s="153"/>
      <c r="AV139" s="153"/>
      <c r="AW139" s="153"/>
      <c r="AX139" s="153"/>
      <c r="AY139" s="153"/>
      <c r="AZ139" s="153">
        <v>0</v>
      </c>
      <c r="BA139" s="153"/>
      <c r="BB139" s="153"/>
      <c r="BC139" s="153"/>
      <c r="BD139" s="153"/>
      <c r="BE139" s="153"/>
      <c r="BF139" s="153"/>
      <c r="BG139" s="153"/>
      <c r="BH139" s="153"/>
      <c r="BI139" s="153"/>
    </row>
    <row r="140" spans="1:79" s="20" customFormat="1" ht="13" x14ac:dyDescent="0.25">
      <c r="A140" s="91">
        <v>0</v>
      </c>
      <c r="B140" s="92"/>
      <c r="C140" s="92"/>
      <c r="D140" s="191" t="s">
        <v>177</v>
      </c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3"/>
      <c r="Q140" s="189"/>
      <c r="R140" s="189"/>
      <c r="S140" s="189"/>
      <c r="T140" s="189"/>
      <c r="U140" s="189"/>
      <c r="V140" s="125"/>
      <c r="W140" s="126"/>
      <c r="X140" s="126"/>
      <c r="Y140" s="126"/>
      <c r="Z140" s="126"/>
      <c r="AA140" s="126"/>
      <c r="AB140" s="126"/>
      <c r="AC140" s="126"/>
      <c r="AD140" s="126"/>
      <c r="AE140" s="127"/>
      <c r="AF140" s="80"/>
      <c r="AG140" s="80"/>
      <c r="AH140" s="80"/>
      <c r="AI140" s="80"/>
      <c r="AJ140" s="8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0"/>
      <c r="BE140" s="190"/>
      <c r="BF140" s="190"/>
      <c r="BG140" s="190"/>
      <c r="BH140" s="190"/>
      <c r="BI140" s="190"/>
    </row>
    <row r="141" spans="1:79" s="19" customFormat="1" ht="44" customHeight="1" x14ac:dyDescent="0.25">
      <c r="A141" s="34">
        <v>0</v>
      </c>
      <c r="B141" s="35"/>
      <c r="C141" s="35"/>
      <c r="D141" s="37" t="s">
        <v>225</v>
      </c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9"/>
      <c r="Q141" s="73" t="s">
        <v>201</v>
      </c>
      <c r="R141" s="73"/>
      <c r="S141" s="73"/>
      <c r="T141" s="73"/>
      <c r="U141" s="73"/>
      <c r="V141" s="40" t="s">
        <v>178</v>
      </c>
      <c r="W141" s="41"/>
      <c r="X141" s="41"/>
      <c r="Y141" s="41"/>
      <c r="Z141" s="41"/>
      <c r="AA141" s="41"/>
      <c r="AB141" s="41"/>
      <c r="AC141" s="41"/>
      <c r="AD141" s="41"/>
      <c r="AE141" s="42"/>
      <c r="AF141" s="80">
        <v>55</v>
      </c>
      <c r="AG141" s="80"/>
      <c r="AH141" s="80"/>
      <c r="AI141" s="80"/>
      <c r="AJ141" s="80"/>
      <c r="AK141" s="153">
        <v>0</v>
      </c>
      <c r="AL141" s="153"/>
      <c r="AM141" s="153"/>
      <c r="AN141" s="153"/>
      <c r="AO141" s="153"/>
      <c r="AP141" s="80">
        <f>AF141</f>
        <v>55</v>
      </c>
      <c r="AQ141" s="153"/>
      <c r="AR141" s="153"/>
      <c r="AS141" s="153"/>
      <c r="AT141" s="153"/>
      <c r="AU141" s="80">
        <f>AP141</f>
        <v>55</v>
      </c>
      <c r="AV141" s="153"/>
      <c r="AW141" s="153"/>
      <c r="AX141" s="153"/>
      <c r="AY141" s="153"/>
      <c r="AZ141" s="153">
        <v>0</v>
      </c>
      <c r="BA141" s="153"/>
      <c r="BB141" s="153"/>
      <c r="BC141" s="153"/>
      <c r="BD141" s="153"/>
      <c r="BE141" s="80">
        <f>AU141</f>
        <v>55</v>
      </c>
      <c r="BF141" s="153"/>
      <c r="BG141" s="153"/>
      <c r="BH141" s="153"/>
      <c r="BI141" s="153"/>
    </row>
    <row r="142" spans="1:79" s="19" customFormat="1" ht="28" hidden="1" customHeight="1" x14ac:dyDescent="0.25">
      <c r="A142" s="34">
        <v>0</v>
      </c>
      <c r="B142" s="35"/>
      <c r="C142" s="35"/>
      <c r="D142" s="37" t="s">
        <v>207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  <c r="Q142" s="73" t="s">
        <v>201</v>
      </c>
      <c r="R142" s="73"/>
      <c r="S142" s="73"/>
      <c r="T142" s="73"/>
      <c r="U142" s="73"/>
      <c r="V142" s="40" t="s">
        <v>178</v>
      </c>
      <c r="W142" s="41"/>
      <c r="X142" s="41"/>
      <c r="Y142" s="41"/>
      <c r="Z142" s="41"/>
      <c r="AA142" s="41"/>
      <c r="AB142" s="41"/>
      <c r="AC142" s="41"/>
      <c r="AD142" s="41"/>
      <c r="AE142" s="42"/>
      <c r="AF142" s="80">
        <f t="shared" si="2"/>
        <v>55</v>
      </c>
      <c r="AG142" s="80"/>
      <c r="AH142" s="80"/>
      <c r="AI142" s="80"/>
      <c r="AJ142" s="80"/>
      <c r="AK142" s="153">
        <v>0</v>
      </c>
      <c r="AL142" s="153"/>
      <c r="AM142" s="153"/>
      <c r="AN142" s="153"/>
      <c r="AO142" s="153"/>
      <c r="AP142" s="153">
        <v>0</v>
      </c>
      <c r="AQ142" s="153"/>
      <c r="AR142" s="153"/>
      <c r="AS142" s="153"/>
      <c r="AT142" s="153"/>
      <c r="AU142" s="80">
        <f t="shared" ref="AU142:AU150" si="5">AP142</f>
        <v>0</v>
      </c>
      <c r="AV142" s="153"/>
      <c r="AW142" s="153"/>
      <c r="AX142" s="153"/>
      <c r="AY142" s="153"/>
      <c r="AZ142" s="153">
        <v>0</v>
      </c>
      <c r="BA142" s="153"/>
      <c r="BB142" s="153"/>
      <c r="BC142" s="153"/>
      <c r="BD142" s="153"/>
      <c r="BE142" s="80">
        <f t="shared" ref="BE142:BE150" si="6">AU142</f>
        <v>0</v>
      </c>
      <c r="BF142" s="153"/>
      <c r="BG142" s="153"/>
      <c r="BH142" s="153"/>
      <c r="BI142" s="153"/>
    </row>
    <row r="143" spans="1:79" s="19" customFormat="1" ht="28" hidden="1" customHeight="1" x14ac:dyDescent="0.25">
      <c r="A143" s="34">
        <v>0</v>
      </c>
      <c r="B143" s="35"/>
      <c r="C143" s="35"/>
      <c r="D143" s="37" t="s">
        <v>208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  <c r="Q143" s="73" t="s">
        <v>179</v>
      </c>
      <c r="R143" s="73"/>
      <c r="S143" s="73"/>
      <c r="T143" s="73"/>
      <c r="U143" s="73"/>
      <c r="V143" s="40" t="s">
        <v>209</v>
      </c>
      <c r="W143" s="41"/>
      <c r="X143" s="41"/>
      <c r="Y143" s="41"/>
      <c r="Z143" s="41"/>
      <c r="AA143" s="41"/>
      <c r="AB143" s="41"/>
      <c r="AC143" s="41"/>
      <c r="AD143" s="41"/>
      <c r="AE143" s="42"/>
      <c r="AF143" s="80">
        <f t="shared" si="2"/>
        <v>0</v>
      </c>
      <c r="AG143" s="80"/>
      <c r="AH143" s="80"/>
      <c r="AI143" s="80"/>
      <c r="AJ143" s="80"/>
      <c r="AK143" s="153">
        <v>0</v>
      </c>
      <c r="AL143" s="153"/>
      <c r="AM143" s="153"/>
      <c r="AN143" s="153"/>
      <c r="AO143" s="153"/>
      <c r="AP143" s="153">
        <v>0</v>
      </c>
      <c r="AQ143" s="153"/>
      <c r="AR143" s="153"/>
      <c r="AS143" s="153"/>
      <c r="AT143" s="153"/>
      <c r="AU143" s="80">
        <f t="shared" si="5"/>
        <v>0</v>
      </c>
      <c r="AV143" s="153"/>
      <c r="AW143" s="153"/>
      <c r="AX143" s="153"/>
      <c r="AY143" s="153"/>
      <c r="AZ143" s="153">
        <v>0</v>
      </c>
      <c r="BA143" s="153"/>
      <c r="BB143" s="153"/>
      <c r="BC143" s="153"/>
      <c r="BD143" s="153"/>
      <c r="BE143" s="80">
        <f t="shared" si="6"/>
        <v>0</v>
      </c>
      <c r="BF143" s="153"/>
      <c r="BG143" s="153"/>
      <c r="BH143" s="153"/>
      <c r="BI143" s="153"/>
    </row>
    <row r="144" spans="1:79" s="20" customFormat="1" ht="13" x14ac:dyDescent="0.25">
      <c r="A144" s="91">
        <v>0</v>
      </c>
      <c r="B144" s="92"/>
      <c r="C144" s="92"/>
      <c r="D144" s="191" t="s">
        <v>180</v>
      </c>
      <c r="E144" s="192"/>
      <c r="F144" s="192"/>
      <c r="G144" s="192"/>
      <c r="H144" s="192"/>
      <c r="I144" s="192"/>
      <c r="J144" s="192"/>
      <c r="K144" s="192"/>
      <c r="L144" s="192"/>
      <c r="M144" s="192"/>
      <c r="N144" s="192"/>
      <c r="O144" s="192"/>
      <c r="P144" s="193"/>
      <c r="Q144" s="189"/>
      <c r="R144" s="189"/>
      <c r="S144" s="189"/>
      <c r="T144" s="189"/>
      <c r="U144" s="189"/>
      <c r="V144" s="125"/>
      <c r="W144" s="126"/>
      <c r="X144" s="126"/>
      <c r="Y144" s="126"/>
      <c r="Z144" s="126"/>
      <c r="AA144" s="126"/>
      <c r="AB144" s="126"/>
      <c r="AC144" s="126"/>
      <c r="AD144" s="126"/>
      <c r="AE144" s="127"/>
      <c r="AF144" s="80"/>
      <c r="AG144" s="80"/>
      <c r="AH144" s="80"/>
      <c r="AI144" s="80"/>
      <c r="AJ144" s="8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80"/>
      <c r="AV144" s="153"/>
      <c r="AW144" s="153"/>
      <c r="AX144" s="153"/>
      <c r="AY144" s="153"/>
      <c r="AZ144" s="190"/>
      <c r="BA144" s="190"/>
      <c r="BB144" s="190"/>
      <c r="BC144" s="190"/>
      <c r="BD144" s="190"/>
      <c r="BE144" s="80"/>
      <c r="BF144" s="153"/>
      <c r="BG144" s="153"/>
      <c r="BH144" s="153"/>
      <c r="BI144" s="153"/>
    </row>
    <row r="145" spans="1:79" s="19" customFormat="1" ht="56" hidden="1" customHeight="1" x14ac:dyDescent="0.25">
      <c r="A145" s="34">
        <v>0</v>
      </c>
      <c r="B145" s="35"/>
      <c r="C145" s="35"/>
      <c r="D145" s="37" t="s">
        <v>210</v>
      </c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9"/>
      <c r="Q145" s="73" t="s">
        <v>176</v>
      </c>
      <c r="R145" s="73"/>
      <c r="S145" s="73"/>
      <c r="T145" s="73"/>
      <c r="U145" s="73"/>
      <c r="V145" s="40" t="s">
        <v>181</v>
      </c>
      <c r="W145" s="41"/>
      <c r="X145" s="41"/>
      <c r="Y145" s="41"/>
      <c r="Z145" s="41"/>
      <c r="AA145" s="41"/>
      <c r="AB145" s="41"/>
      <c r="AC145" s="41"/>
      <c r="AD145" s="41"/>
      <c r="AE145" s="42"/>
      <c r="AF145" s="80">
        <f t="shared" si="2"/>
        <v>0</v>
      </c>
      <c r="AG145" s="80"/>
      <c r="AH145" s="80"/>
      <c r="AI145" s="80"/>
      <c r="AJ145" s="80"/>
      <c r="AK145" s="153">
        <v>0</v>
      </c>
      <c r="AL145" s="153"/>
      <c r="AM145" s="153"/>
      <c r="AN145" s="153"/>
      <c r="AO145" s="153"/>
      <c r="AP145" s="153">
        <v>0</v>
      </c>
      <c r="AQ145" s="153"/>
      <c r="AR145" s="153"/>
      <c r="AS145" s="153"/>
      <c r="AT145" s="153"/>
      <c r="AU145" s="80">
        <f t="shared" si="5"/>
        <v>0</v>
      </c>
      <c r="AV145" s="153"/>
      <c r="AW145" s="153"/>
      <c r="AX145" s="153"/>
      <c r="AY145" s="153"/>
      <c r="AZ145" s="153">
        <v>0</v>
      </c>
      <c r="BA145" s="153"/>
      <c r="BB145" s="153"/>
      <c r="BC145" s="153"/>
      <c r="BD145" s="153"/>
      <c r="BE145" s="80">
        <f t="shared" si="6"/>
        <v>0</v>
      </c>
      <c r="BF145" s="153"/>
      <c r="BG145" s="153"/>
      <c r="BH145" s="153"/>
      <c r="BI145" s="153"/>
    </row>
    <row r="146" spans="1:79" s="19" customFormat="1" ht="42" customHeight="1" x14ac:dyDescent="0.25">
      <c r="A146" s="34">
        <v>0</v>
      </c>
      <c r="B146" s="35"/>
      <c r="C146" s="35"/>
      <c r="D146" s="37" t="s">
        <v>203</v>
      </c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  <c r="Q146" s="73" t="s">
        <v>222</v>
      </c>
      <c r="R146" s="73"/>
      <c r="S146" s="73"/>
      <c r="T146" s="73"/>
      <c r="U146" s="73"/>
      <c r="V146" s="40" t="s">
        <v>181</v>
      </c>
      <c r="W146" s="41"/>
      <c r="X146" s="41"/>
      <c r="Y146" s="41"/>
      <c r="Z146" s="41"/>
      <c r="AA146" s="41"/>
      <c r="AB146" s="41"/>
      <c r="AC146" s="41"/>
      <c r="AD146" s="41"/>
      <c r="AE146" s="42"/>
      <c r="AF146" s="80">
        <f t="shared" si="2"/>
        <v>6666.666666666667</v>
      </c>
      <c r="AG146" s="80"/>
      <c r="AH146" s="80"/>
      <c r="AI146" s="80"/>
      <c r="AJ146" s="80"/>
      <c r="AK146" s="153">
        <v>0</v>
      </c>
      <c r="AL146" s="153"/>
      <c r="AM146" s="153"/>
      <c r="AN146" s="153"/>
      <c r="AO146" s="153"/>
      <c r="AP146" s="80">
        <f>AF146</f>
        <v>6666.666666666667</v>
      </c>
      <c r="AQ146" s="80"/>
      <c r="AR146" s="80"/>
      <c r="AS146" s="80"/>
      <c r="AT146" s="80"/>
      <c r="AU146" s="80">
        <f t="shared" si="5"/>
        <v>6666.666666666667</v>
      </c>
      <c r="AV146" s="153"/>
      <c r="AW146" s="153"/>
      <c r="AX146" s="153"/>
      <c r="AY146" s="153"/>
      <c r="AZ146" s="153">
        <v>0</v>
      </c>
      <c r="BA146" s="153"/>
      <c r="BB146" s="153"/>
      <c r="BC146" s="153"/>
      <c r="BD146" s="153"/>
      <c r="BE146" s="80">
        <f t="shared" si="6"/>
        <v>6666.666666666667</v>
      </c>
      <c r="BF146" s="153"/>
      <c r="BG146" s="153"/>
      <c r="BH146" s="153"/>
      <c r="BI146" s="153"/>
    </row>
    <row r="147" spans="1:79" s="19" customFormat="1" ht="28" customHeight="1" x14ac:dyDescent="0.25">
      <c r="A147" s="34">
        <v>0</v>
      </c>
      <c r="B147" s="35"/>
      <c r="C147" s="35"/>
      <c r="D147" s="37" t="s">
        <v>227</v>
      </c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  <c r="Q147" s="73" t="s">
        <v>222</v>
      </c>
      <c r="R147" s="73"/>
      <c r="S147" s="73"/>
      <c r="T147" s="73"/>
      <c r="U147" s="73"/>
      <c r="V147" s="40" t="s">
        <v>181</v>
      </c>
      <c r="W147" s="41"/>
      <c r="X147" s="41"/>
      <c r="Y147" s="41"/>
      <c r="Z147" s="41"/>
      <c r="AA147" s="41"/>
      <c r="AB147" s="41"/>
      <c r="AC147" s="41"/>
      <c r="AD147" s="41"/>
      <c r="AE147" s="42"/>
      <c r="AF147" s="80">
        <f t="shared" si="2"/>
        <v>4640</v>
      </c>
      <c r="AG147" s="80"/>
      <c r="AH147" s="80"/>
      <c r="AI147" s="80"/>
      <c r="AJ147" s="80"/>
      <c r="AK147" s="153">
        <v>0</v>
      </c>
      <c r="AL147" s="153"/>
      <c r="AM147" s="153"/>
      <c r="AN147" s="153"/>
      <c r="AO147" s="153"/>
      <c r="AP147" s="80">
        <f>AF147</f>
        <v>4640</v>
      </c>
      <c r="AQ147" s="153"/>
      <c r="AR147" s="153"/>
      <c r="AS147" s="153"/>
      <c r="AT147" s="153"/>
      <c r="AU147" s="80">
        <f t="shared" si="5"/>
        <v>4640</v>
      </c>
      <c r="AV147" s="153"/>
      <c r="AW147" s="153"/>
      <c r="AX147" s="153"/>
      <c r="AY147" s="153"/>
      <c r="AZ147" s="153">
        <v>0</v>
      </c>
      <c r="BA147" s="153"/>
      <c r="BB147" s="153"/>
      <c r="BC147" s="153"/>
      <c r="BD147" s="153"/>
      <c r="BE147" s="80">
        <f t="shared" si="6"/>
        <v>4640</v>
      </c>
      <c r="BF147" s="153"/>
      <c r="BG147" s="153"/>
      <c r="BH147" s="153"/>
      <c r="BI147" s="153"/>
    </row>
    <row r="148" spans="1:79" s="20" customFormat="1" ht="13" x14ac:dyDescent="0.25">
      <c r="A148" s="91">
        <v>0</v>
      </c>
      <c r="B148" s="92"/>
      <c r="C148" s="92"/>
      <c r="D148" s="167" t="s">
        <v>182</v>
      </c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9"/>
      <c r="Q148" s="189"/>
      <c r="R148" s="189"/>
      <c r="S148" s="189"/>
      <c r="T148" s="189"/>
      <c r="U148" s="189"/>
      <c r="V148" s="125"/>
      <c r="W148" s="126"/>
      <c r="X148" s="126"/>
      <c r="Y148" s="126"/>
      <c r="Z148" s="126"/>
      <c r="AA148" s="126"/>
      <c r="AB148" s="126"/>
      <c r="AC148" s="126"/>
      <c r="AD148" s="126"/>
      <c r="AE148" s="127"/>
      <c r="AF148" s="80"/>
      <c r="AG148" s="80"/>
      <c r="AH148" s="80"/>
      <c r="AI148" s="80"/>
      <c r="AJ148" s="8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80"/>
      <c r="AV148" s="153"/>
      <c r="AW148" s="153"/>
      <c r="AX148" s="153"/>
      <c r="AY148" s="153"/>
      <c r="AZ148" s="190"/>
      <c r="BA148" s="190"/>
      <c r="BB148" s="190"/>
      <c r="BC148" s="190"/>
      <c r="BD148" s="190"/>
      <c r="BE148" s="80"/>
      <c r="BF148" s="153"/>
      <c r="BG148" s="153"/>
      <c r="BH148" s="153"/>
      <c r="BI148" s="153"/>
    </row>
    <row r="149" spans="1:79" s="19" customFormat="1" ht="35" customHeight="1" x14ac:dyDescent="0.25">
      <c r="A149" s="34">
        <v>0</v>
      </c>
      <c r="B149" s="35"/>
      <c r="C149" s="35"/>
      <c r="D149" s="37" t="s">
        <v>211</v>
      </c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9"/>
      <c r="Q149" s="73" t="s">
        <v>183</v>
      </c>
      <c r="R149" s="73"/>
      <c r="S149" s="73"/>
      <c r="T149" s="73"/>
      <c r="U149" s="73"/>
      <c r="V149" s="40" t="s">
        <v>181</v>
      </c>
      <c r="W149" s="41"/>
      <c r="X149" s="41"/>
      <c r="Y149" s="41"/>
      <c r="Z149" s="41"/>
      <c r="AA149" s="41"/>
      <c r="AB149" s="41"/>
      <c r="AC149" s="41"/>
      <c r="AD149" s="41"/>
      <c r="AE149" s="42"/>
      <c r="AF149" s="80">
        <f>30/29%</f>
        <v>103.44827586206897</v>
      </c>
      <c r="AG149" s="80"/>
      <c r="AH149" s="80"/>
      <c r="AI149" s="80"/>
      <c r="AJ149" s="80"/>
      <c r="AK149" s="153">
        <v>0</v>
      </c>
      <c r="AL149" s="153"/>
      <c r="AM149" s="153"/>
      <c r="AN149" s="153"/>
      <c r="AO149" s="153"/>
      <c r="AP149" s="80">
        <f>AF149</f>
        <v>103.44827586206897</v>
      </c>
      <c r="AQ149" s="153"/>
      <c r="AR149" s="153"/>
      <c r="AS149" s="153"/>
      <c r="AT149" s="153"/>
      <c r="AU149" s="80">
        <f t="shared" si="5"/>
        <v>103.44827586206897</v>
      </c>
      <c r="AV149" s="153"/>
      <c r="AW149" s="153"/>
      <c r="AX149" s="153"/>
      <c r="AY149" s="153"/>
      <c r="AZ149" s="153">
        <v>0</v>
      </c>
      <c r="BA149" s="153"/>
      <c r="BB149" s="153"/>
      <c r="BC149" s="153"/>
      <c r="BD149" s="153"/>
      <c r="BE149" s="80">
        <f t="shared" si="6"/>
        <v>103.44827586206897</v>
      </c>
      <c r="BF149" s="153"/>
      <c r="BG149" s="153"/>
      <c r="BH149" s="153"/>
      <c r="BI149" s="153"/>
    </row>
    <row r="150" spans="1:79" s="19" customFormat="1" ht="26.5" customHeight="1" x14ac:dyDescent="0.25">
      <c r="A150" s="34">
        <v>0</v>
      </c>
      <c r="B150" s="35"/>
      <c r="C150" s="35"/>
      <c r="D150" s="37" t="s">
        <v>212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  <c r="Q150" s="73" t="s">
        <v>183</v>
      </c>
      <c r="R150" s="73"/>
      <c r="S150" s="73"/>
      <c r="T150" s="73"/>
      <c r="U150" s="73"/>
      <c r="V150" s="40" t="s">
        <v>181</v>
      </c>
      <c r="W150" s="41"/>
      <c r="X150" s="41"/>
      <c r="Y150" s="41"/>
      <c r="Z150" s="41"/>
      <c r="AA150" s="41"/>
      <c r="AB150" s="41"/>
      <c r="AC150" s="41"/>
      <c r="AD150" s="41"/>
      <c r="AE150" s="42"/>
      <c r="AF150" s="80">
        <f>25/25%</f>
        <v>100</v>
      </c>
      <c r="AG150" s="80"/>
      <c r="AH150" s="80"/>
      <c r="AI150" s="80"/>
      <c r="AJ150" s="80"/>
      <c r="AK150" s="153">
        <v>0</v>
      </c>
      <c r="AL150" s="153"/>
      <c r="AM150" s="153"/>
      <c r="AN150" s="153"/>
      <c r="AO150" s="153"/>
      <c r="AP150" s="80">
        <f>AF150</f>
        <v>100</v>
      </c>
      <c r="AQ150" s="153"/>
      <c r="AR150" s="153"/>
      <c r="AS150" s="153"/>
      <c r="AT150" s="153"/>
      <c r="AU150" s="80">
        <f t="shared" si="5"/>
        <v>100</v>
      </c>
      <c r="AV150" s="153"/>
      <c r="AW150" s="153"/>
      <c r="AX150" s="153"/>
      <c r="AY150" s="153"/>
      <c r="AZ150" s="153">
        <v>0</v>
      </c>
      <c r="BA150" s="153"/>
      <c r="BB150" s="153"/>
      <c r="BC150" s="153"/>
      <c r="BD150" s="153"/>
      <c r="BE150" s="80">
        <f t="shared" si="6"/>
        <v>100</v>
      </c>
      <c r="BF150" s="153"/>
      <c r="BG150" s="153"/>
      <c r="BH150" s="153"/>
      <c r="BI150" s="153"/>
    </row>
    <row r="151" spans="1:79" s="18" customFormat="1" ht="17" customHeight="1" x14ac:dyDescent="0.3"/>
    <row r="152" spans="1:79" s="18" customFormat="1" ht="14.25" customHeight="1" x14ac:dyDescent="0.3">
      <c r="A152" s="54" t="s">
        <v>124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</row>
    <row r="153" spans="1:79" s="18" customFormat="1" ht="15" customHeight="1" x14ac:dyDescent="0.3">
      <c r="A153" s="84" t="s">
        <v>193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</row>
    <row r="154" spans="1:79" s="30" customFormat="1" ht="13" customHeight="1" x14ac:dyDescent="0.2">
      <c r="A154" s="136" t="s">
        <v>19</v>
      </c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40"/>
      <c r="U154" s="135" t="s">
        <v>236</v>
      </c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 t="s">
        <v>237</v>
      </c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 t="s">
        <v>238</v>
      </c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 t="s">
        <v>197</v>
      </c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 t="s">
        <v>240</v>
      </c>
      <c r="BJ154" s="135"/>
      <c r="BK154" s="135"/>
      <c r="BL154" s="135"/>
      <c r="BM154" s="135"/>
      <c r="BN154" s="135"/>
      <c r="BO154" s="135"/>
      <c r="BP154" s="135"/>
      <c r="BQ154" s="135"/>
      <c r="BR154" s="135"/>
    </row>
    <row r="155" spans="1:79" s="30" customFormat="1" ht="23" customHeight="1" x14ac:dyDescent="0.2">
      <c r="A155" s="138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41"/>
      <c r="U155" s="135" t="s">
        <v>4</v>
      </c>
      <c r="V155" s="135"/>
      <c r="W155" s="135"/>
      <c r="X155" s="135"/>
      <c r="Y155" s="135"/>
      <c r="Z155" s="135" t="s">
        <v>3</v>
      </c>
      <c r="AA155" s="135"/>
      <c r="AB155" s="135"/>
      <c r="AC155" s="135"/>
      <c r="AD155" s="135"/>
      <c r="AE155" s="135" t="s">
        <v>4</v>
      </c>
      <c r="AF155" s="135"/>
      <c r="AG155" s="135"/>
      <c r="AH155" s="135"/>
      <c r="AI155" s="135"/>
      <c r="AJ155" s="135" t="s">
        <v>3</v>
      </c>
      <c r="AK155" s="135"/>
      <c r="AL155" s="135"/>
      <c r="AM155" s="135"/>
      <c r="AN155" s="135"/>
      <c r="AO155" s="135" t="s">
        <v>4</v>
      </c>
      <c r="AP155" s="135"/>
      <c r="AQ155" s="135"/>
      <c r="AR155" s="135"/>
      <c r="AS155" s="135"/>
      <c r="AT155" s="135" t="s">
        <v>3</v>
      </c>
      <c r="AU155" s="135"/>
      <c r="AV155" s="135"/>
      <c r="AW155" s="135"/>
      <c r="AX155" s="135"/>
      <c r="AY155" s="135" t="s">
        <v>4</v>
      </c>
      <c r="AZ155" s="135"/>
      <c r="BA155" s="135"/>
      <c r="BB155" s="135"/>
      <c r="BC155" s="135"/>
      <c r="BD155" s="135" t="s">
        <v>3</v>
      </c>
      <c r="BE155" s="135"/>
      <c r="BF155" s="135"/>
      <c r="BG155" s="135"/>
      <c r="BH155" s="135"/>
      <c r="BI155" s="135" t="s">
        <v>4</v>
      </c>
      <c r="BJ155" s="135"/>
      <c r="BK155" s="135"/>
      <c r="BL155" s="135"/>
      <c r="BM155" s="135"/>
      <c r="BN155" s="135" t="s">
        <v>3</v>
      </c>
      <c r="BO155" s="135"/>
      <c r="BP155" s="135"/>
      <c r="BQ155" s="135"/>
      <c r="BR155" s="135"/>
    </row>
    <row r="156" spans="1:79" s="30" customFormat="1" ht="15" customHeight="1" x14ac:dyDescent="0.2">
      <c r="A156" s="132">
        <v>1</v>
      </c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4"/>
      <c r="U156" s="135">
        <v>2</v>
      </c>
      <c r="V156" s="135"/>
      <c r="W156" s="135"/>
      <c r="X156" s="135"/>
      <c r="Y156" s="135"/>
      <c r="Z156" s="135">
        <v>3</v>
      </c>
      <c r="AA156" s="135"/>
      <c r="AB156" s="135"/>
      <c r="AC156" s="135"/>
      <c r="AD156" s="135"/>
      <c r="AE156" s="135">
        <v>4</v>
      </c>
      <c r="AF156" s="135"/>
      <c r="AG156" s="135"/>
      <c r="AH156" s="135"/>
      <c r="AI156" s="135"/>
      <c r="AJ156" s="135">
        <v>5</v>
      </c>
      <c r="AK156" s="135"/>
      <c r="AL156" s="135"/>
      <c r="AM156" s="135"/>
      <c r="AN156" s="135"/>
      <c r="AO156" s="135">
        <v>6</v>
      </c>
      <c r="AP156" s="135"/>
      <c r="AQ156" s="135"/>
      <c r="AR156" s="135"/>
      <c r="AS156" s="135"/>
      <c r="AT156" s="135">
        <v>7</v>
      </c>
      <c r="AU156" s="135"/>
      <c r="AV156" s="135"/>
      <c r="AW156" s="135"/>
      <c r="AX156" s="135"/>
      <c r="AY156" s="135">
        <v>8</v>
      </c>
      <c r="AZ156" s="135"/>
      <c r="BA156" s="135"/>
      <c r="BB156" s="135"/>
      <c r="BC156" s="135"/>
      <c r="BD156" s="135">
        <v>9</v>
      </c>
      <c r="BE156" s="135"/>
      <c r="BF156" s="135"/>
      <c r="BG156" s="135"/>
      <c r="BH156" s="135"/>
      <c r="BI156" s="135">
        <v>10</v>
      </c>
      <c r="BJ156" s="135"/>
      <c r="BK156" s="135"/>
      <c r="BL156" s="135"/>
      <c r="BM156" s="135"/>
      <c r="BN156" s="135">
        <v>11</v>
      </c>
      <c r="BO156" s="135"/>
      <c r="BP156" s="135"/>
      <c r="BQ156" s="135"/>
      <c r="BR156" s="135"/>
    </row>
    <row r="157" spans="1:79" s="30" customFormat="1" ht="15.75" hidden="1" customHeight="1" x14ac:dyDescent="0.2">
      <c r="A157" s="132" t="s">
        <v>57</v>
      </c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4"/>
      <c r="U157" s="135" t="s">
        <v>65</v>
      </c>
      <c r="V157" s="135"/>
      <c r="W157" s="135"/>
      <c r="X157" s="135"/>
      <c r="Y157" s="135"/>
      <c r="Z157" s="154" t="s">
        <v>66</v>
      </c>
      <c r="AA157" s="154"/>
      <c r="AB157" s="154"/>
      <c r="AC157" s="154"/>
      <c r="AD157" s="154"/>
      <c r="AE157" s="135" t="s">
        <v>67</v>
      </c>
      <c r="AF157" s="135"/>
      <c r="AG157" s="135"/>
      <c r="AH157" s="135"/>
      <c r="AI157" s="135"/>
      <c r="AJ157" s="154" t="s">
        <v>68</v>
      </c>
      <c r="AK157" s="154"/>
      <c r="AL157" s="154"/>
      <c r="AM157" s="154"/>
      <c r="AN157" s="154"/>
      <c r="AO157" s="135" t="s">
        <v>58</v>
      </c>
      <c r="AP157" s="135"/>
      <c r="AQ157" s="135"/>
      <c r="AR157" s="135"/>
      <c r="AS157" s="135"/>
      <c r="AT157" s="154" t="s">
        <v>59</v>
      </c>
      <c r="AU157" s="154"/>
      <c r="AV157" s="154"/>
      <c r="AW157" s="154"/>
      <c r="AX157" s="154"/>
      <c r="AY157" s="135" t="s">
        <v>60</v>
      </c>
      <c r="AZ157" s="135"/>
      <c r="BA157" s="135"/>
      <c r="BB157" s="135"/>
      <c r="BC157" s="135"/>
      <c r="BD157" s="154" t="s">
        <v>61</v>
      </c>
      <c r="BE157" s="154"/>
      <c r="BF157" s="154"/>
      <c r="BG157" s="154"/>
      <c r="BH157" s="154"/>
      <c r="BI157" s="135" t="s">
        <v>62</v>
      </c>
      <c r="BJ157" s="135"/>
      <c r="BK157" s="135"/>
      <c r="BL157" s="135"/>
      <c r="BM157" s="135"/>
      <c r="BN157" s="154" t="s">
        <v>63</v>
      </c>
      <c r="BO157" s="154"/>
      <c r="BP157" s="154"/>
      <c r="BQ157" s="154"/>
      <c r="BR157" s="154"/>
      <c r="CA157" s="30" t="s">
        <v>41</v>
      </c>
    </row>
    <row r="158" spans="1:79" s="31" customFormat="1" ht="12.75" customHeight="1" x14ac:dyDescent="0.25">
      <c r="A158" s="159" t="s">
        <v>147</v>
      </c>
      <c r="B158" s="160"/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1"/>
      <c r="U158" s="155">
        <v>0</v>
      </c>
      <c r="V158" s="155"/>
      <c r="W158" s="155"/>
      <c r="X158" s="155"/>
      <c r="Y158" s="155"/>
      <c r="Z158" s="155">
        <v>0</v>
      </c>
      <c r="AA158" s="155"/>
      <c r="AB158" s="155"/>
      <c r="AC158" s="155"/>
      <c r="AD158" s="155"/>
      <c r="AE158" s="155">
        <v>0</v>
      </c>
      <c r="AF158" s="155"/>
      <c r="AG158" s="155"/>
      <c r="AH158" s="155"/>
      <c r="AI158" s="155"/>
      <c r="AJ158" s="155">
        <v>0</v>
      </c>
      <c r="AK158" s="155"/>
      <c r="AL158" s="155"/>
      <c r="AM158" s="155"/>
      <c r="AN158" s="155"/>
      <c r="AO158" s="155">
        <v>0</v>
      </c>
      <c r="AP158" s="155"/>
      <c r="AQ158" s="155"/>
      <c r="AR158" s="155"/>
      <c r="AS158" s="155"/>
      <c r="AT158" s="155">
        <v>0</v>
      </c>
      <c r="AU158" s="155"/>
      <c r="AV158" s="155"/>
      <c r="AW158" s="155"/>
      <c r="AX158" s="155"/>
      <c r="AY158" s="155">
        <v>0</v>
      </c>
      <c r="AZ158" s="155"/>
      <c r="BA158" s="155"/>
      <c r="BB158" s="155"/>
      <c r="BC158" s="155"/>
      <c r="BD158" s="155">
        <v>0</v>
      </c>
      <c r="BE158" s="155"/>
      <c r="BF158" s="155"/>
      <c r="BG158" s="155"/>
      <c r="BH158" s="155"/>
      <c r="BI158" s="155">
        <v>0</v>
      </c>
      <c r="BJ158" s="155"/>
      <c r="BK158" s="155"/>
      <c r="BL158" s="155"/>
      <c r="BM158" s="155"/>
      <c r="BN158" s="155">
        <v>0</v>
      </c>
      <c r="BO158" s="155"/>
      <c r="BP158" s="155"/>
      <c r="BQ158" s="155"/>
      <c r="BR158" s="155"/>
      <c r="CA158" s="31" t="s">
        <v>42</v>
      </c>
    </row>
    <row r="159" spans="1:79" s="32" customFormat="1" ht="26" customHeight="1" x14ac:dyDescent="0.25">
      <c r="A159" s="156" t="s">
        <v>184</v>
      </c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8"/>
      <c r="U159" s="155" t="s">
        <v>173</v>
      </c>
      <c r="V159" s="155"/>
      <c r="W159" s="155"/>
      <c r="X159" s="155"/>
      <c r="Y159" s="155"/>
      <c r="Z159" s="155">
        <v>0</v>
      </c>
      <c r="AA159" s="155"/>
      <c r="AB159" s="155"/>
      <c r="AC159" s="155"/>
      <c r="AD159" s="155"/>
      <c r="AE159" s="155" t="s">
        <v>173</v>
      </c>
      <c r="AF159" s="155"/>
      <c r="AG159" s="155"/>
      <c r="AH159" s="155"/>
      <c r="AI159" s="155"/>
      <c r="AJ159" s="155">
        <v>0</v>
      </c>
      <c r="AK159" s="155"/>
      <c r="AL159" s="155"/>
      <c r="AM159" s="155"/>
      <c r="AN159" s="155"/>
      <c r="AO159" s="155" t="s">
        <v>173</v>
      </c>
      <c r="AP159" s="155"/>
      <c r="AQ159" s="155"/>
      <c r="AR159" s="155"/>
      <c r="AS159" s="155"/>
      <c r="AT159" s="155">
        <v>0</v>
      </c>
      <c r="AU159" s="155"/>
      <c r="AV159" s="155"/>
      <c r="AW159" s="155"/>
      <c r="AX159" s="155"/>
      <c r="AY159" s="155" t="s">
        <v>173</v>
      </c>
      <c r="AZ159" s="155"/>
      <c r="BA159" s="155"/>
      <c r="BB159" s="155"/>
      <c r="BC159" s="155"/>
      <c r="BD159" s="155">
        <v>0</v>
      </c>
      <c r="BE159" s="155"/>
      <c r="BF159" s="155"/>
      <c r="BG159" s="155"/>
      <c r="BH159" s="155"/>
      <c r="BI159" s="155" t="s">
        <v>173</v>
      </c>
      <c r="BJ159" s="155"/>
      <c r="BK159" s="155"/>
      <c r="BL159" s="155"/>
      <c r="BM159" s="155"/>
      <c r="BN159" s="155">
        <v>0</v>
      </c>
      <c r="BO159" s="155"/>
      <c r="BP159" s="155"/>
      <c r="BQ159" s="155"/>
      <c r="BR159" s="155"/>
    </row>
    <row r="160" spans="1:79" s="18" customFormat="1" ht="13" x14ac:dyDescent="0.3"/>
    <row r="161" spans="1:79" s="18" customFormat="1" ht="13" hidden="1" x14ac:dyDescent="0.3"/>
    <row r="162" spans="1:79" s="18" customFormat="1" ht="14.25" customHeight="1" x14ac:dyDescent="0.3">
      <c r="A162" s="54" t="s">
        <v>125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</row>
    <row r="163" spans="1:79" s="26" customFormat="1" ht="15" customHeight="1" x14ac:dyDescent="0.25">
      <c r="A163" s="67" t="s">
        <v>6</v>
      </c>
      <c r="B163" s="68"/>
      <c r="C163" s="68"/>
      <c r="D163" s="67" t="s">
        <v>10</v>
      </c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9"/>
      <c r="W163" s="73" t="s">
        <v>236</v>
      </c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 t="s">
        <v>249</v>
      </c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 t="s">
        <v>196</v>
      </c>
      <c r="AV163" s="73"/>
      <c r="AW163" s="73"/>
      <c r="AX163" s="73"/>
      <c r="AY163" s="73"/>
      <c r="AZ163" s="73"/>
      <c r="BA163" s="73" t="s">
        <v>250</v>
      </c>
      <c r="BB163" s="73"/>
      <c r="BC163" s="73"/>
      <c r="BD163" s="73"/>
      <c r="BE163" s="73"/>
      <c r="BF163" s="73"/>
      <c r="BG163" s="73" t="s">
        <v>251</v>
      </c>
      <c r="BH163" s="73"/>
      <c r="BI163" s="73"/>
      <c r="BJ163" s="73"/>
      <c r="BK163" s="73"/>
      <c r="BL163" s="73"/>
    </row>
    <row r="164" spans="1:79" s="26" customFormat="1" ht="15" customHeight="1" x14ac:dyDescent="0.25">
      <c r="A164" s="162"/>
      <c r="B164" s="163"/>
      <c r="C164" s="163"/>
      <c r="D164" s="162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4"/>
      <c r="W164" s="73" t="s">
        <v>4</v>
      </c>
      <c r="X164" s="73"/>
      <c r="Y164" s="73"/>
      <c r="Z164" s="73"/>
      <c r="AA164" s="73"/>
      <c r="AB164" s="73"/>
      <c r="AC164" s="73" t="s">
        <v>3</v>
      </c>
      <c r="AD164" s="73"/>
      <c r="AE164" s="73"/>
      <c r="AF164" s="73"/>
      <c r="AG164" s="73"/>
      <c r="AH164" s="73"/>
      <c r="AI164" s="73" t="s">
        <v>4</v>
      </c>
      <c r="AJ164" s="73"/>
      <c r="AK164" s="73"/>
      <c r="AL164" s="73"/>
      <c r="AM164" s="73"/>
      <c r="AN164" s="73"/>
      <c r="AO164" s="73" t="s">
        <v>3</v>
      </c>
      <c r="AP164" s="73"/>
      <c r="AQ164" s="73"/>
      <c r="AR164" s="73"/>
      <c r="AS164" s="73"/>
      <c r="AT164" s="73"/>
      <c r="AU164" s="73" t="s">
        <v>4</v>
      </c>
      <c r="AV164" s="73"/>
      <c r="AW164" s="73"/>
      <c r="AX164" s="73" t="s">
        <v>3</v>
      </c>
      <c r="AY164" s="73"/>
      <c r="AZ164" s="73"/>
      <c r="BA164" s="73" t="s">
        <v>4</v>
      </c>
      <c r="BB164" s="73"/>
      <c r="BC164" s="73"/>
      <c r="BD164" s="73" t="s">
        <v>3</v>
      </c>
      <c r="BE164" s="73"/>
      <c r="BF164" s="73"/>
      <c r="BG164" s="73" t="s">
        <v>4</v>
      </c>
      <c r="BH164" s="73"/>
      <c r="BI164" s="73"/>
      <c r="BJ164" s="73" t="s">
        <v>3</v>
      </c>
      <c r="BK164" s="73"/>
      <c r="BL164" s="73"/>
    </row>
    <row r="165" spans="1:79" s="26" customFormat="1" ht="38" customHeight="1" x14ac:dyDescent="0.25">
      <c r="A165" s="70"/>
      <c r="B165" s="71"/>
      <c r="C165" s="71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2"/>
      <c r="W165" s="73" t="s">
        <v>12</v>
      </c>
      <c r="X165" s="73"/>
      <c r="Y165" s="73"/>
      <c r="Z165" s="73" t="s">
        <v>11</v>
      </c>
      <c r="AA165" s="73"/>
      <c r="AB165" s="73"/>
      <c r="AC165" s="73" t="s">
        <v>12</v>
      </c>
      <c r="AD165" s="73"/>
      <c r="AE165" s="73"/>
      <c r="AF165" s="73" t="s">
        <v>11</v>
      </c>
      <c r="AG165" s="73"/>
      <c r="AH165" s="73"/>
      <c r="AI165" s="73" t="s">
        <v>12</v>
      </c>
      <c r="AJ165" s="73"/>
      <c r="AK165" s="73"/>
      <c r="AL165" s="73" t="s">
        <v>11</v>
      </c>
      <c r="AM165" s="73"/>
      <c r="AN165" s="73"/>
      <c r="AO165" s="73" t="s">
        <v>12</v>
      </c>
      <c r="AP165" s="73"/>
      <c r="AQ165" s="73"/>
      <c r="AR165" s="73" t="s">
        <v>11</v>
      </c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</row>
    <row r="166" spans="1:79" s="25" customFormat="1" ht="15" customHeight="1" x14ac:dyDescent="0.25">
      <c r="A166" s="62">
        <v>1</v>
      </c>
      <c r="B166" s="63"/>
      <c r="C166" s="63"/>
      <c r="D166" s="62">
        <v>2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4"/>
      <c r="W166" s="89">
        <v>3</v>
      </c>
      <c r="X166" s="89"/>
      <c r="Y166" s="89"/>
      <c r="Z166" s="89">
        <v>4</v>
      </c>
      <c r="AA166" s="89"/>
      <c r="AB166" s="89"/>
      <c r="AC166" s="89">
        <v>5</v>
      </c>
      <c r="AD166" s="89"/>
      <c r="AE166" s="89"/>
      <c r="AF166" s="89">
        <v>6</v>
      </c>
      <c r="AG166" s="89"/>
      <c r="AH166" s="89"/>
      <c r="AI166" s="89">
        <v>7</v>
      </c>
      <c r="AJ166" s="89"/>
      <c r="AK166" s="89"/>
      <c r="AL166" s="89">
        <v>8</v>
      </c>
      <c r="AM166" s="89"/>
      <c r="AN166" s="89"/>
      <c r="AO166" s="89">
        <v>9</v>
      </c>
      <c r="AP166" s="89"/>
      <c r="AQ166" s="89"/>
      <c r="AR166" s="89">
        <v>10</v>
      </c>
      <c r="AS166" s="89"/>
      <c r="AT166" s="89"/>
      <c r="AU166" s="89">
        <v>11</v>
      </c>
      <c r="AV166" s="89"/>
      <c r="AW166" s="89"/>
      <c r="AX166" s="89">
        <v>12</v>
      </c>
      <c r="AY166" s="89"/>
      <c r="AZ166" s="89"/>
      <c r="BA166" s="89">
        <v>13</v>
      </c>
      <c r="BB166" s="89"/>
      <c r="BC166" s="89"/>
      <c r="BD166" s="89">
        <v>14</v>
      </c>
      <c r="BE166" s="89"/>
      <c r="BF166" s="89"/>
      <c r="BG166" s="89">
        <v>15</v>
      </c>
      <c r="BH166" s="89"/>
      <c r="BI166" s="89"/>
      <c r="BJ166" s="89">
        <v>16</v>
      </c>
      <c r="BK166" s="89"/>
      <c r="BL166" s="89"/>
    </row>
    <row r="167" spans="1:79" s="26" customFormat="1" ht="12.75" hidden="1" customHeight="1" x14ac:dyDescent="0.25">
      <c r="A167" s="40" t="s">
        <v>69</v>
      </c>
      <c r="B167" s="41"/>
      <c r="C167" s="41"/>
      <c r="D167" s="40" t="s">
        <v>57</v>
      </c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2"/>
      <c r="W167" s="73" t="s">
        <v>72</v>
      </c>
      <c r="X167" s="73"/>
      <c r="Y167" s="73"/>
      <c r="Z167" s="73" t="s">
        <v>73</v>
      </c>
      <c r="AA167" s="73"/>
      <c r="AB167" s="73"/>
      <c r="AC167" s="165" t="s">
        <v>74</v>
      </c>
      <c r="AD167" s="165"/>
      <c r="AE167" s="165"/>
      <c r="AF167" s="165" t="s">
        <v>75</v>
      </c>
      <c r="AG167" s="165"/>
      <c r="AH167" s="165"/>
      <c r="AI167" s="73" t="s">
        <v>76</v>
      </c>
      <c r="AJ167" s="73"/>
      <c r="AK167" s="73"/>
      <c r="AL167" s="73" t="s">
        <v>77</v>
      </c>
      <c r="AM167" s="73"/>
      <c r="AN167" s="73"/>
      <c r="AO167" s="165" t="s">
        <v>104</v>
      </c>
      <c r="AP167" s="165"/>
      <c r="AQ167" s="165"/>
      <c r="AR167" s="165" t="s">
        <v>78</v>
      </c>
      <c r="AS167" s="165"/>
      <c r="AT167" s="165"/>
      <c r="AU167" s="73" t="s">
        <v>105</v>
      </c>
      <c r="AV167" s="73"/>
      <c r="AW167" s="73"/>
      <c r="AX167" s="165" t="s">
        <v>106</v>
      </c>
      <c r="AY167" s="165"/>
      <c r="AZ167" s="165"/>
      <c r="BA167" s="73" t="s">
        <v>107</v>
      </c>
      <c r="BB167" s="73"/>
      <c r="BC167" s="73"/>
      <c r="BD167" s="165" t="s">
        <v>108</v>
      </c>
      <c r="BE167" s="165"/>
      <c r="BF167" s="165"/>
      <c r="BG167" s="73" t="s">
        <v>109</v>
      </c>
      <c r="BH167" s="73"/>
      <c r="BI167" s="73"/>
      <c r="BJ167" s="165" t="s">
        <v>110</v>
      </c>
      <c r="BK167" s="165"/>
      <c r="BL167" s="165"/>
      <c r="CA167" s="26" t="s">
        <v>103</v>
      </c>
    </row>
    <row r="168" spans="1:79" s="28" customFormat="1" ht="12.75" customHeight="1" x14ac:dyDescent="0.25">
      <c r="A168" s="125">
        <v>1</v>
      </c>
      <c r="B168" s="126"/>
      <c r="C168" s="126"/>
      <c r="D168" s="167" t="s">
        <v>185</v>
      </c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9"/>
      <c r="W168" s="166">
        <v>0</v>
      </c>
      <c r="X168" s="166"/>
      <c r="Y168" s="166"/>
      <c r="Z168" s="166">
        <v>0</v>
      </c>
      <c r="AA168" s="166"/>
      <c r="AB168" s="166"/>
      <c r="AC168" s="166">
        <v>0</v>
      </c>
      <c r="AD168" s="166"/>
      <c r="AE168" s="166"/>
      <c r="AF168" s="166">
        <v>0</v>
      </c>
      <c r="AG168" s="166"/>
      <c r="AH168" s="166"/>
      <c r="AI168" s="166">
        <v>0</v>
      </c>
      <c r="AJ168" s="166"/>
      <c r="AK168" s="166"/>
      <c r="AL168" s="166">
        <v>0</v>
      </c>
      <c r="AM168" s="166"/>
      <c r="AN168" s="166"/>
      <c r="AO168" s="166">
        <v>0</v>
      </c>
      <c r="AP168" s="166"/>
      <c r="AQ168" s="166"/>
      <c r="AR168" s="166">
        <v>0</v>
      </c>
      <c r="AS168" s="166"/>
      <c r="AT168" s="166"/>
      <c r="AU168" s="166">
        <v>0</v>
      </c>
      <c r="AV168" s="166"/>
      <c r="AW168" s="166"/>
      <c r="AX168" s="166">
        <v>0</v>
      </c>
      <c r="AY168" s="166"/>
      <c r="AZ168" s="166"/>
      <c r="BA168" s="166">
        <v>0</v>
      </c>
      <c r="BB168" s="166"/>
      <c r="BC168" s="166"/>
      <c r="BD168" s="166">
        <v>0</v>
      </c>
      <c r="BE168" s="166"/>
      <c r="BF168" s="166"/>
      <c r="BG168" s="166">
        <v>0</v>
      </c>
      <c r="BH168" s="166"/>
      <c r="BI168" s="166"/>
      <c r="BJ168" s="166">
        <v>0</v>
      </c>
      <c r="BK168" s="166"/>
      <c r="BL168" s="166"/>
      <c r="CA168" s="28" t="s">
        <v>43</v>
      </c>
    </row>
    <row r="169" spans="1:79" s="29" customFormat="1" ht="26" customHeight="1" x14ac:dyDescent="0.25">
      <c r="A169" s="40">
        <v>2</v>
      </c>
      <c r="B169" s="41"/>
      <c r="C169" s="41"/>
      <c r="D169" s="37" t="s">
        <v>186</v>
      </c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9"/>
      <c r="W169" s="166" t="s">
        <v>173</v>
      </c>
      <c r="X169" s="166"/>
      <c r="Y169" s="166"/>
      <c r="Z169" s="166" t="s">
        <v>173</v>
      </c>
      <c r="AA169" s="166"/>
      <c r="AB169" s="166"/>
      <c r="AC169" s="166">
        <v>0</v>
      </c>
      <c r="AD169" s="166"/>
      <c r="AE169" s="166"/>
      <c r="AF169" s="166">
        <v>0</v>
      </c>
      <c r="AG169" s="166"/>
      <c r="AH169" s="166"/>
      <c r="AI169" s="166" t="s">
        <v>173</v>
      </c>
      <c r="AJ169" s="166"/>
      <c r="AK169" s="166"/>
      <c r="AL169" s="166" t="s">
        <v>173</v>
      </c>
      <c r="AM169" s="166"/>
      <c r="AN169" s="166"/>
      <c r="AO169" s="166">
        <v>0</v>
      </c>
      <c r="AP169" s="166"/>
      <c r="AQ169" s="166"/>
      <c r="AR169" s="166">
        <v>0</v>
      </c>
      <c r="AS169" s="166"/>
      <c r="AT169" s="166"/>
      <c r="AU169" s="166" t="s">
        <v>173</v>
      </c>
      <c r="AV169" s="166"/>
      <c r="AW169" s="166"/>
      <c r="AX169" s="166">
        <v>0</v>
      </c>
      <c r="AY169" s="166"/>
      <c r="AZ169" s="166"/>
      <c r="BA169" s="166" t="s">
        <v>173</v>
      </c>
      <c r="BB169" s="166"/>
      <c r="BC169" s="166"/>
      <c r="BD169" s="166">
        <v>0</v>
      </c>
      <c r="BE169" s="166"/>
      <c r="BF169" s="166"/>
      <c r="BG169" s="166" t="s">
        <v>173</v>
      </c>
      <c r="BH169" s="166"/>
      <c r="BI169" s="166"/>
      <c r="BJ169" s="166">
        <v>0</v>
      </c>
      <c r="BK169" s="166"/>
      <c r="BL169" s="166"/>
    </row>
    <row r="170" spans="1:79" s="18" customFormat="1" ht="13" x14ac:dyDescent="0.3"/>
    <row r="171" spans="1:79" s="18" customFormat="1" ht="13" hidden="1" x14ac:dyDescent="0.3"/>
    <row r="172" spans="1:79" s="18" customFormat="1" ht="14.25" customHeight="1" x14ac:dyDescent="0.3">
      <c r="A172" s="54" t="s">
        <v>153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</row>
    <row r="173" spans="1:79" s="18" customFormat="1" ht="14.25" customHeight="1" x14ac:dyDescent="0.3">
      <c r="A173" s="54" t="s">
        <v>252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</row>
    <row r="174" spans="1:79" s="18" customFormat="1" ht="15" customHeight="1" x14ac:dyDescent="0.3">
      <c r="A174" s="66" t="s">
        <v>193</v>
      </c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</row>
    <row r="175" spans="1:79" s="30" customFormat="1" ht="15" customHeight="1" x14ac:dyDescent="0.2">
      <c r="A175" s="135" t="s">
        <v>6</v>
      </c>
      <c r="B175" s="135"/>
      <c r="C175" s="135"/>
      <c r="D175" s="135"/>
      <c r="E175" s="135"/>
      <c r="F175" s="135"/>
      <c r="G175" s="135" t="s">
        <v>126</v>
      </c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 t="s">
        <v>13</v>
      </c>
      <c r="U175" s="135"/>
      <c r="V175" s="135"/>
      <c r="W175" s="135"/>
      <c r="X175" s="135"/>
      <c r="Y175" s="135"/>
      <c r="Z175" s="135"/>
      <c r="AA175" s="132" t="s">
        <v>236</v>
      </c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4"/>
      <c r="AP175" s="132" t="s">
        <v>237</v>
      </c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4"/>
      <c r="BE175" s="132" t="s">
        <v>238</v>
      </c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4"/>
    </row>
    <row r="176" spans="1:79" s="30" customFormat="1" ht="20" customHeight="1" x14ac:dyDescent="0.2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 t="s">
        <v>4</v>
      </c>
      <c r="AB176" s="135"/>
      <c r="AC176" s="135"/>
      <c r="AD176" s="135"/>
      <c r="AE176" s="135"/>
      <c r="AF176" s="135" t="s">
        <v>3</v>
      </c>
      <c r="AG176" s="135"/>
      <c r="AH176" s="135"/>
      <c r="AI176" s="135"/>
      <c r="AJ176" s="135"/>
      <c r="AK176" s="135" t="s">
        <v>89</v>
      </c>
      <c r="AL176" s="135"/>
      <c r="AM176" s="135"/>
      <c r="AN176" s="135"/>
      <c r="AO176" s="135"/>
      <c r="AP176" s="135" t="s">
        <v>4</v>
      </c>
      <c r="AQ176" s="135"/>
      <c r="AR176" s="135"/>
      <c r="AS176" s="135"/>
      <c r="AT176" s="135"/>
      <c r="AU176" s="135" t="s">
        <v>3</v>
      </c>
      <c r="AV176" s="135"/>
      <c r="AW176" s="135"/>
      <c r="AX176" s="135"/>
      <c r="AY176" s="135"/>
      <c r="AZ176" s="135" t="s">
        <v>96</v>
      </c>
      <c r="BA176" s="135"/>
      <c r="BB176" s="135"/>
      <c r="BC176" s="135"/>
      <c r="BD176" s="135"/>
      <c r="BE176" s="135" t="s">
        <v>4</v>
      </c>
      <c r="BF176" s="135"/>
      <c r="BG176" s="135"/>
      <c r="BH176" s="135"/>
      <c r="BI176" s="135"/>
      <c r="BJ176" s="135" t="s">
        <v>3</v>
      </c>
      <c r="BK176" s="135"/>
      <c r="BL176" s="135"/>
      <c r="BM176" s="135"/>
      <c r="BN176" s="135"/>
      <c r="BO176" s="135" t="s">
        <v>127</v>
      </c>
      <c r="BP176" s="135"/>
      <c r="BQ176" s="135"/>
      <c r="BR176" s="135"/>
      <c r="BS176" s="135"/>
    </row>
    <row r="177" spans="1:79" s="25" customFormat="1" ht="15" customHeight="1" x14ac:dyDescent="0.25">
      <c r="A177" s="89">
        <v>1</v>
      </c>
      <c r="B177" s="89"/>
      <c r="C177" s="89"/>
      <c r="D177" s="89"/>
      <c r="E177" s="89"/>
      <c r="F177" s="89"/>
      <c r="G177" s="89">
        <v>2</v>
      </c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>
        <v>3</v>
      </c>
      <c r="U177" s="89"/>
      <c r="V177" s="89"/>
      <c r="W177" s="89"/>
      <c r="X177" s="89"/>
      <c r="Y177" s="89"/>
      <c r="Z177" s="89"/>
      <c r="AA177" s="89">
        <v>4</v>
      </c>
      <c r="AB177" s="89"/>
      <c r="AC177" s="89"/>
      <c r="AD177" s="89"/>
      <c r="AE177" s="89"/>
      <c r="AF177" s="89">
        <v>5</v>
      </c>
      <c r="AG177" s="89"/>
      <c r="AH177" s="89"/>
      <c r="AI177" s="89"/>
      <c r="AJ177" s="89"/>
      <c r="AK177" s="89">
        <v>6</v>
      </c>
      <c r="AL177" s="89"/>
      <c r="AM177" s="89"/>
      <c r="AN177" s="89"/>
      <c r="AO177" s="89"/>
      <c r="AP177" s="89">
        <v>7</v>
      </c>
      <c r="AQ177" s="89"/>
      <c r="AR177" s="89"/>
      <c r="AS177" s="89"/>
      <c r="AT177" s="89"/>
      <c r="AU177" s="89">
        <v>8</v>
      </c>
      <c r="AV177" s="89"/>
      <c r="AW177" s="89"/>
      <c r="AX177" s="89"/>
      <c r="AY177" s="89"/>
      <c r="AZ177" s="89">
        <v>9</v>
      </c>
      <c r="BA177" s="89"/>
      <c r="BB177" s="89"/>
      <c r="BC177" s="89"/>
      <c r="BD177" s="89"/>
      <c r="BE177" s="89">
        <v>10</v>
      </c>
      <c r="BF177" s="89"/>
      <c r="BG177" s="89"/>
      <c r="BH177" s="89"/>
      <c r="BI177" s="89"/>
      <c r="BJ177" s="89">
        <v>11</v>
      </c>
      <c r="BK177" s="89"/>
      <c r="BL177" s="89"/>
      <c r="BM177" s="89"/>
      <c r="BN177" s="89"/>
      <c r="BO177" s="89">
        <v>12</v>
      </c>
      <c r="BP177" s="89"/>
      <c r="BQ177" s="89"/>
      <c r="BR177" s="89"/>
      <c r="BS177" s="89"/>
    </row>
    <row r="178" spans="1:79" s="26" customFormat="1" ht="15" hidden="1" customHeight="1" x14ac:dyDescent="0.25">
      <c r="A178" s="73" t="s">
        <v>69</v>
      </c>
      <c r="B178" s="73"/>
      <c r="C178" s="73"/>
      <c r="D178" s="73"/>
      <c r="E178" s="73"/>
      <c r="F178" s="73"/>
      <c r="G178" s="173" t="s">
        <v>57</v>
      </c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3" t="s">
        <v>79</v>
      </c>
      <c r="U178" s="173"/>
      <c r="V178" s="173"/>
      <c r="W178" s="173"/>
      <c r="X178" s="173"/>
      <c r="Y178" s="173"/>
      <c r="Z178" s="173"/>
      <c r="AA178" s="165" t="s">
        <v>65</v>
      </c>
      <c r="AB178" s="165"/>
      <c r="AC178" s="165"/>
      <c r="AD178" s="165"/>
      <c r="AE178" s="165"/>
      <c r="AF178" s="165" t="s">
        <v>66</v>
      </c>
      <c r="AG178" s="165"/>
      <c r="AH178" s="165"/>
      <c r="AI178" s="165"/>
      <c r="AJ178" s="165"/>
      <c r="AK178" s="172" t="s">
        <v>122</v>
      </c>
      <c r="AL178" s="172"/>
      <c r="AM178" s="172"/>
      <c r="AN178" s="172"/>
      <c r="AO178" s="172"/>
      <c r="AP178" s="165" t="s">
        <v>67</v>
      </c>
      <c r="AQ178" s="165"/>
      <c r="AR178" s="165"/>
      <c r="AS178" s="165"/>
      <c r="AT178" s="165"/>
      <c r="AU178" s="165" t="s">
        <v>68</v>
      </c>
      <c r="AV178" s="165"/>
      <c r="AW178" s="165"/>
      <c r="AX178" s="165"/>
      <c r="AY178" s="165"/>
      <c r="AZ178" s="172" t="s">
        <v>122</v>
      </c>
      <c r="BA178" s="172"/>
      <c r="BB178" s="172"/>
      <c r="BC178" s="172"/>
      <c r="BD178" s="172"/>
      <c r="BE178" s="165" t="s">
        <v>58</v>
      </c>
      <c r="BF178" s="165"/>
      <c r="BG178" s="165"/>
      <c r="BH178" s="165"/>
      <c r="BI178" s="165"/>
      <c r="BJ178" s="165" t="s">
        <v>59</v>
      </c>
      <c r="BK178" s="165"/>
      <c r="BL178" s="165"/>
      <c r="BM178" s="165"/>
      <c r="BN178" s="165"/>
      <c r="BO178" s="172" t="s">
        <v>122</v>
      </c>
      <c r="BP178" s="172"/>
      <c r="BQ178" s="172"/>
      <c r="BR178" s="172"/>
      <c r="BS178" s="172"/>
      <c r="CA178" s="26" t="s">
        <v>44</v>
      </c>
    </row>
    <row r="179" spans="1:79" s="29" customFormat="1" ht="69.5" customHeight="1" x14ac:dyDescent="0.25">
      <c r="A179" s="73">
        <v>1</v>
      </c>
      <c r="B179" s="73"/>
      <c r="C179" s="73"/>
      <c r="D179" s="73"/>
      <c r="E179" s="73"/>
      <c r="F179" s="73"/>
      <c r="G179" s="40" t="s">
        <v>229</v>
      </c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2"/>
      <c r="T179" s="40" t="s">
        <v>204</v>
      </c>
      <c r="U179" s="41"/>
      <c r="V179" s="41"/>
      <c r="W179" s="41"/>
      <c r="X179" s="41"/>
      <c r="Y179" s="41"/>
      <c r="Z179" s="42"/>
      <c r="AA179" s="80">
        <f>U30</f>
        <v>3257275</v>
      </c>
      <c r="AB179" s="80"/>
      <c r="AC179" s="80"/>
      <c r="AD179" s="80"/>
      <c r="AE179" s="80"/>
      <c r="AF179" s="80">
        <v>0</v>
      </c>
      <c r="AG179" s="80"/>
      <c r="AH179" s="80"/>
      <c r="AI179" s="80"/>
      <c r="AJ179" s="80"/>
      <c r="AK179" s="80">
        <f>IF(ISNUMBER(AA179),AA179,0)+IF(ISNUMBER(AF179),AF179,0)</f>
        <v>3257275</v>
      </c>
      <c r="AL179" s="80"/>
      <c r="AM179" s="80"/>
      <c r="AN179" s="80"/>
      <c r="AO179" s="80"/>
      <c r="AP179" s="80">
        <f>AN31</f>
        <v>5151085</v>
      </c>
      <c r="AQ179" s="80"/>
      <c r="AR179" s="80"/>
      <c r="AS179" s="80"/>
      <c r="AT179" s="80"/>
      <c r="AU179" s="80">
        <v>0</v>
      </c>
      <c r="AV179" s="80"/>
      <c r="AW179" s="80"/>
      <c r="AX179" s="80"/>
      <c r="AY179" s="80"/>
      <c r="AZ179" s="80">
        <f>IF(ISNUMBER(AP179),AP179,0)+IF(ISNUMBER(AU179),AU179,0)</f>
        <v>5151085</v>
      </c>
      <c r="BA179" s="80"/>
      <c r="BB179" s="80"/>
      <c r="BC179" s="80"/>
      <c r="BD179" s="80"/>
      <c r="BE179" s="80">
        <f>BG51</f>
        <v>4892000</v>
      </c>
      <c r="BF179" s="80"/>
      <c r="BG179" s="80"/>
      <c r="BH179" s="80"/>
      <c r="BI179" s="80"/>
      <c r="BJ179" s="80">
        <v>0</v>
      </c>
      <c r="BK179" s="80"/>
      <c r="BL179" s="80"/>
      <c r="BM179" s="80"/>
      <c r="BN179" s="80"/>
      <c r="BO179" s="80">
        <f>IF(ISNUMBER(BE179),BE179,0)+IF(ISNUMBER(BJ179),BJ179,0)</f>
        <v>4892000</v>
      </c>
      <c r="BP179" s="80"/>
      <c r="BQ179" s="80"/>
      <c r="BR179" s="80"/>
      <c r="BS179" s="80"/>
      <c r="CA179" s="29" t="s">
        <v>45</v>
      </c>
    </row>
    <row r="180" spans="1:79" s="28" customFormat="1" ht="12.75" customHeight="1" x14ac:dyDescent="0.25">
      <c r="A180" s="189"/>
      <c r="B180" s="189"/>
      <c r="C180" s="189"/>
      <c r="D180" s="189"/>
      <c r="E180" s="189"/>
      <c r="F180" s="189"/>
      <c r="G180" s="194" t="s">
        <v>147</v>
      </c>
      <c r="H180" s="195"/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6"/>
      <c r="T180" s="194"/>
      <c r="U180" s="195"/>
      <c r="V180" s="195"/>
      <c r="W180" s="195"/>
      <c r="X180" s="195"/>
      <c r="Y180" s="195"/>
      <c r="Z180" s="196"/>
      <c r="AA180" s="90">
        <f>AA179</f>
        <v>3257275</v>
      </c>
      <c r="AB180" s="90"/>
      <c r="AC180" s="90"/>
      <c r="AD180" s="90"/>
      <c r="AE180" s="90"/>
      <c r="AF180" s="90">
        <v>0</v>
      </c>
      <c r="AG180" s="90"/>
      <c r="AH180" s="90"/>
      <c r="AI180" s="90"/>
      <c r="AJ180" s="90"/>
      <c r="AK180" s="90">
        <f>IF(ISNUMBER(AA180),AA180,0)+IF(ISNUMBER(AF180),AF180,0)</f>
        <v>3257275</v>
      </c>
      <c r="AL180" s="90"/>
      <c r="AM180" s="90"/>
      <c r="AN180" s="90"/>
      <c r="AO180" s="90"/>
      <c r="AP180" s="90">
        <f>AP179</f>
        <v>5151085</v>
      </c>
      <c r="AQ180" s="90"/>
      <c r="AR180" s="90"/>
      <c r="AS180" s="90"/>
      <c r="AT180" s="90"/>
      <c r="AU180" s="90">
        <v>0</v>
      </c>
      <c r="AV180" s="90"/>
      <c r="AW180" s="90"/>
      <c r="AX180" s="90"/>
      <c r="AY180" s="90"/>
      <c r="AZ180" s="90">
        <f>IF(ISNUMBER(AP180),AP180,0)+IF(ISNUMBER(AU180),AU180,0)</f>
        <v>5151085</v>
      </c>
      <c r="BA180" s="90"/>
      <c r="BB180" s="90"/>
      <c r="BC180" s="90"/>
      <c r="BD180" s="90"/>
      <c r="BE180" s="90">
        <f>BE179</f>
        <v>4892000</v>
      </c>
      <c r="BF180" s="90"/>
      <c r="BG180" s="90"/>
      <c r="BH180" s="90"/>
      <c r="BI180" s="90"/>
      <c r="BJ180" s="90">
        <v>0</v>
      </c>
      <c r="BK180" s="90"/>
      <c r="BL180" s="90"/>
      <c r="BM180" s="90"/>
      <c r="BN180" s="90"/>
      <c r="BO180" s="90">
        <f>IF(ISNUMBER(BE180),BE180,0)+IF(ISNUMBER(BJ180),BJ180,0)</f>
        <v>4892000</v>
      </c>
      <c r="BP180" s="90"/>
      <c r="BQ180" s="90"/>
      <c r="BR180" s="90"/>
      <c r="BS180" s="90"/>
    </row>
    <row r="181" spans="1:79" s="18" customFormat="1" ht="13" x14ac:dyDescent="0.3"/>
    <row r="182" spans="1:79" s="18" customFormat="1" ht="13.5" customHeight="1" x14ac:dyDescent="0.3">
      <c r="A182" s="54" t="s">
        <v>253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</row>
    <row r="183" spans="1:79" s="18" customFormat="1" ht="15" customHeight="1" x14ac:dyDescent="0.3">
      <c r="A183" s="84" t="s">
        <v>193</v>
      </c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</row>
    <row r="184" spans="1:79" s="26" customFormat="1" ht="15" customHeight="1" x14ac:dyDescent="0.25">
      <c r="A184" s="73" t="s">
        <v>6</v>
      </c>
      <c r="B184" s="73"/>
      <c r="C184" s="73"/>
      <c r="D184" s="73"/>
      <c r="E184" s="73"/>
      <c r="F184" s="73"/>
      <c r="G184" s="73" t="s">
        <v>126</v>
      </c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 t="s">
        <v>13</v>
      </c>
      <c r="U184" s="73"/>
      <c r="V184" s="73"/>
      <c r="W184" s="73"/>
      <c r="X184" s="73"/>
      <c r="Y184" s="73"/>
      <c r="Z184" s="73"/>
      <c r="AA184" s="40" t="s">
        <v>197</v>
      </c>
      <c r="AB184" s="170"/>
      <c r="AC184" s="170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N184" s="170"/>
      <c r="AO184" s="171"/>
      <c r="AP184" s="40" t="s">
        <v>240</v>
      </c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2"/>
    </row>
    <row r="185" spans="1:79" s="26" customFormat="1" ht="21.5" customHeight="1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 t="s">
        <v>4</v>
      </c>
      <c r="AB185" s="73"/>
      <c r="AC185" s="73"/>
      <c r="AD185" s="73"/>
      <c r="AE185" s="73"/>
      <c r="AF185" s="73" t="s">
        <v>3</v>
      </c>
      <c r="AG185" s="73"/>
      <c r="AH185" s="73"/>
      <c r="AI185" s="73"/>
      <c r="AJ185" s="73"/>
      <c r="AK185" s="73" t="s">
        <v>89</v>
      </c>
      <c r="AL185" s="73"/>
      <c r="AM185" s="73"/>
      <c r="AN185" s="73"/>
      <c r="AO185" s="73"/>
      <c r="AP185" s="73" t="s">
        <v>4</v>
      </c>
      <c r="AQ185" s="73"/>
      <c r="AR185" s="73"/>
      <c r="AS185" s="73"/>
      <c r="AT185" s="73"/>
      <c r="AU185" s="73" t="s">
        <v>3</v>
      </c>
      <c r="AV185" s="73"/>
      <c r="AW185" s="73"/>
      <c r="AX185" s="73"/>
      <c r="AY185" s="73"/>
      <c r="AZ185" s="73" t="s">
        <v>96</v>
      </c>
      <c r="BA185" s="73"/>
      <c r="BB185" s="73"/>
      <c r="BC185" s="73"/>
      <c r="BD185" s="73"/>
    </row>
    <row r="186" spans="1:79" s="25" customFormat="1" ht="15" customHeight="1" x14ac:dyDescent="0.25">
      <c r="A186" s="89">
        <v>1</v>
      </c>
      <c r="B186" s="89"/>
      <c r="C186" s="89"/>
      <c r="D186" s="89"/>
      <c r="E186" s="89"/>
      <c r="F186" s="89"/>
      <c r="G186" s="89">
        <v>2</v>
      </c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>
        <v>3</v>
      </c>
      <c r="U186" s="89"/>
      <c r="V186" s="89"/>
      <c r="W186" s="89"/>
      <c r="X186" s="89"/>
      <c r="Y186" s="89"/>
      <c r="Z186" s="89"/>
      <c r="AA186" s="89">
        <v>4</v>
      </c>
      <c r="AB186" s="89"/>
      <c r="AC186" s="89"/>
      <c r="AD186" s="89"/>
      <c r="AE186" s="89"/>
      <c r="AF186" s="89">
        <v>5</v>
      </c>
      <c r="AG186" s="89"/>
      <c r="AH186" s="89"/>
      <c r="AI186" s="89"/>
      <c r="AJ186" s="89"/>
      <c r="AK186" s="89">
        <v>6</v>
      </c>
      <c r="AL186" s="89"/>
      <c r="AM186" s="89"/>
      <c r="AN186" s="89"/>
      <c r="AO186" s="89"/>
      <c r="AP186" s="89">
        <v>7</v>
      </c>
      <c r="AQ186" s="89"/>
      <c r="AR186" s="89"/>
      <c r="AS186" s="89"/>
      <c r="AT186" s="89"/>
      <c r="AU186" s="89">
        <v>8</v>
      </c>
      <c r="AV186" s="89"/>
      <c r="AW186" s="89"/>
      <c r="AX186" s="89"/>
      <c r="AY186" s="89"/>
      <c r="AZ186" s="89">
        <v>9</v>
      </c>
      <c r="BA186" s="89"/>
      <c r="BB186" s="89"/>
      <c r="BC186" s="89"/>
      <c r="BD186" s="89"/>
    </row>
    <row r="187" spans="1:79" s="26" customFormat="1" ht="12" hidden="1" customHeight="1" x14ac:dyDescent="0.25">
      <c r="A187" s="73" t="s">
        <v>69</v>
      </c>
      <c r="B187" s="73"/>
      <c r="C187" s="73"/>
      <c r="D187" s="73"/>
      <c r="E187" s="73"/>
      <c r="F187" s="73"/>
      <c r="G187" s="173" t="s">
        <v>57</v>
      </c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 t="s">
        <v>79</v>
      </c>
      <c r="U187" s="173"/>
      <c r="V187" s="173"/>
      <c r="W187" s="173"/>
      <c r="X187" s="173"/>
      <c r="Y187" s="173"/>
      <c r="Z187" s="173"/>
      <c r="AA187" s="165" t="s">
        <v>60</v>
      </c>
      <c r="AB187" s="165"/>
      <c r="AC187" s="165"/>
      <c r="AD187" s="165"/>
      <c r="AE187" s="165"/>
      <c r="AF187" s="165" t="s">
        <v>61</v>
      </c>
      <c r="AG187" s="165"/>
      <c r="AH187" s="165"/>
      <c r="AI187" s="165"/>
      <c r="AJ187" s="165"/>
      <c r="AK187" s="172" t="s">
        <v>122</v>
      </c>
      <c r="AL187" s="172"/>
      <c r="AM187" s="172"/>
      <c r="AN187" s="172"/>
      <c r="AO187" s="172"/>
      <c r="AP187" s="165" t="s">
        <v>62</v>
      </c>
      <c r="AQ187" s="165"/>
      <c r="AR187" s="165"/>
      <c r="AS187" s="165"/>
      <c r="AT187" s="165"/>
      <c r="AU187" s="165" t="s">
        <v>63</v>
      </c>
      <c r="AV187" s="165"/>
      <c r="AW187" s="165"/>
      <c r="AX187" s="165"/>
      <c r="AY187" s="165"/>
      <c r="AZ187" s="172" t="s">
        <v>122</v>
      </c>
      <c r="BA187" s="172"/>
      <c r="BB187" s="172"/>
      <c r="BC187" s="172"/>
      <c r="BD187" s="172"/>
      <c r="CA187" s="26" t="s">
        <v>46</v>
      </c>
    </row>
    <row r="188" spans="1:79" s="29" customFormat="1" ht="73.5" customHeight="1" x14ac:dyDescent="0.25">
      <c r="A188" s="73">
        <v>1</v>
      </c>
      <c r="B188" s="73"/>
      <c r="C188" s="73"/>
      <c r="D188" s="73"/>
      <c r="E188" s="73"/>
      <c r="F188" s="73"/>
      <c r="G188" s="40" t="s">
        <v>229</v>
      </c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2"/>
      <c r="T188" s="40" t="s">
        <v>204</v>
      </c>
      <c r="U188" s="41"/>
      <c r="V188" s="41"/>
      <c r="W188" s="41"/>
      <c r="X188" s="41"/>
      <c r="Y188" s="41"/>
      <c r="Z188" s="42"/>
      <c r="AA188" s="80">
        <f>U99</f>
        <v>4451127</v>
      </c>
      <c r="AB188" s="80"/>
      <c r="AC188" s="80"/>
      <c r="AD188" s="80"/>
      <c r="AE188" s="80"/>
      <c r="AF188" s="80">
        <v>0</v>
      </c>
      <c r="AG188" s="80"/>
      <c r="AH188" s="80"/>
      <c r="AI188" s="80"/>
      <c r="AJ188" s="80"/>
      <c r="AK188" s="80">
        <f>IF(ISNUMBER(AA188),AA188,0)+IF(ISNUMBER(AF188),AF188,0)</f>
        <v>4451127</v>
      </c>
      <c r="AL188" s="80"/>
      <c r="AM188" s="80"/>
      <c r="AN188" s="80"/>
      <c r="AO188" s="80"/>
      <c r="AP188" s="80">
        <f>AO100</f>
        <v>4405906</v>
      </c>
      <c r="AQ188" s="80"/>
      <c r="AR188" s="80"/>
      <c r="AS188" s="80"/>
      <c r="AT188" s="80"/>
      <c r="AU188" s="80">
        <v>0</v>
      </c>
      <c r="AV188" s="80"/>
      <c r="AW188" s="80"/>
      <c r="AX188" s="80"/>
      <c r="AY188" s="80"/>
      <c r="AZ188" s="80">
        <f>IF(ISNUMBER(AP188),AP188,0)+IF(ISNUMBER(AU188),AU188,0)</f>
        <v>4405906</v>
      </c>
      <c r="BA188" s="80"/>
      <c r="BB188" s="80"/>
      <c r="BC188" s="80"/>
      <c r="BD188" s="80"/>
      <c r="CA188" s="29" t="s">
        <v>47</v>
      </c>
    </row>
    <row r="189" spans="1:79" s="28" customFormat="1" ht="18.5" customHeight="1" x14ac:dyDescent="0.25">
      <c r="A189" s="189"/>
      <c r="B189" s="189"/>
      <c r="C189" s="189"/>
      <c r="D189" s="189"/>
      <c r="E189" s="189"/>
      <c r="F189" s="189"/>
      <c r="G189" s="194" t="s">
        <v>147</v>
      </c>
      <c r="H189" s="195"/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6"/>
      <c r="T189" s="194"/>
      <c r="U189" s="195"/>
      <c r="V189" s="195"/>
      <c r="W189" s="195"/>
      <c r="X189" s="195"/>
      <c r="Y189" s="195"/>
      <c r="Z189" s="196"/>
      <c r="AA189" s="90">
        <f>AA188</f>
        <v>4451127</v>
      </c>
      <c r="AB189" s="90"/>
      <c r="AC189" s="90"/>
      <c r="AD189" s="90"/>
      <c r="AE189" s="90"/>
      <c r="AF189" s="90">
        <v>0</v>
      </c>
      <c r="AG189" s="90"/>
      <c r="AH189" s="90"/>
      <c r="AI189" s="90"/>
      <c r="AJ189" s="90"/>
      <c r="AK189" s="90">
        <f>IF(ISNUMBER(AA189),AA189,0)+IF(ISNUMBER(AF189),AF189,0)</f>
        <v>4451127</v>
      </c>
      <c r="AL189" s="90"/>
      <c r="AM189" s="90"/>
      <c r="AN189" s="90"/>
      <c r="AO189" s="90"/>
      <c r="AP189" s="90">
        <f>AP188</f>
        <v>4405906</v>
      </c>
      <c r="AQ189" s="90"/>
      <c r="AR189" s="90"/>
      <c r="AS189" s="90"/>
      <c r="AT189" s="90"/>
      <c r="AU189" s="90">
        <v>0</v>
      </c>
      <c r="AV189" s="90"/>
      <c r="AW189" s="90"/>
      <c r="AX189" s="90"/>
      <c r="AY189" s="90"/>
      <c r="AZ189" s="90">
        <f>IF(ISNUMBER(AP189),AP189,0)+IF(ISNUMBER(AU189),AU189,0)</f>
        <v>4405906</v>
      </c>
      <c r="BA189" s="90"/>
      <c r="BB189" s="90"/>
      <c r="BC189" s="90"/>
      <c r="BD189" s="90"/>
    </row>
    <row r="190" spans="1:79" s="18" customFormat="1" ht="13" x14ac:dyDescent="0.3"/>
    <row r="191" spans="1:79" s="18" customFormat="1" ht="13" hidden="1" x14ac:dyDescent="0.3"/>
    <row r="192" spans="1:79" s="18" customFormat="1" ht="14.25" customHeight="1" x14ac:dyDescent="0.3">
      <c r="A192" s="54" t="s">
        <v>254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</row>
    <row r="193" spans="1:79" s="18" customFormat="1" ht="15" customHeight="1" x14ac:dyDescent="0.3">
      <c r="A193" s="84" t="s">
        <v>193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143"/>
      <c r="AB193" s="143"/>
      <c r="AC193" s="143"/>
      <c r="AD193" s="143"/>
      <c r="AE193" s="143"/>
      <c r="AF193" s="143"/>
      <c r="AG193" s="143"/>
      <c r="AH193" s="143"/>
      <c r="AI193" s="143"/>
      <c r="AJ193" s="143"/>
      <c r="AK193" s="143"/>
      <c r="AL193" s="143"/>
      <c r="AM193" s="143"/>
      <c r="AN193" s="143"/>
      <c r="AO193" s="143"/>
      <c r="AP193" s="143"/>
      <c r="AQ193" s="143"/>
      <c r="AR193" s="143"/>
      <c r="AS193" s="143"/>
      <c r="AT193" s="143"/>
      <c r="AU193" s="143"/>
      <c r="AV193" s="143"/>
      <c r="AW193" s="143"/>
      <c r="AX193" s="143"/>
      <c r="AY193" s="143"/>
      <c r="AZ193" s="143"/>
      <c r="BA193" s="143"/>
      <c r="BB193" s="143"/>
      <c r="BC193" s="143"/>
      <c r="BD193" s="143"/>
      <c r="BE193" s="143"/>
      <c r="BF193" s="143"/>
      <c r="BG193" s="143"/>
      <c r="BH193" s="143"/>
      <c r="BI193" s="143"/>
      <c r="BJ193" s="143"/>
      <c r="BK193" s="143"/>
      <c r="BL193" s="143"/>
      <c r="BM193" s="143"/>
    </row>
    <row r="194" spans="1:79" s="26" customFormat="1" ht="23.15" customHeight="1" x14ac:dyDescent="0.25">
      <c r="A194" s="73" t="s">
        <v>128</v>
      </c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67" t="s">
        <v>129</v>
      </c>
      <c r="O194" s="68"/>
      <c r="P194" s="68"/>
      <c r="Q194" s="68"/>
      <c r="R194" s="68"/>
      <c r="S194" s="68"/>
      <c r="T194" s="68"/>
      <c r="U194" s="69"/>
      <c r="V194" s="67" t="s">
        <v>130</v>
      </c>
      <c r="W194" s="68"/>
      <c r="X194" s="68"/>
      <c r="Y194" s="68"/>
      <c r="Z194" s="69"/>
      <c r="AA194" s="73" t="s">
        <v>236</v>
      </c>
      <c r="AB194" s="73"/>
      <c r="AC194" s="73"/>
      <c r="AD194" s="73"/>
      <c r="AE194" s="73"/>
      <c r="AF194" s="73"/>
      <c r="AG194" s="73"/>
      <c r="AH194" s="73"/>
      <c r="AI194" s="73"/>
      <c r="AJ194" s="73" t="s">
        <v>237</v>
      </c>
      <c r="AK194" s="73"/>
      <c r="AL194" s="73"/>
      <c r="AM194" s="73"/>
      <c r="AN194" s="73"/>
      <c r="AO194" s="73"/>
      <c r="AP194" s="73"/>
      <c r="AQ194" s="73"/>
      <c r="AR194" s="73"/>
      <c r="AS194" s="73" t="s">
        <v>238</v>
      </c>
      <c r="AT194" s="73"/>
      <c r="AU194" s="73"/>
      <c r="AV194" s="73"/>
      <c r="AW194" s="73"/>
      <c r="AX194" s="73"/>
      <c r="AY194" s="73"/>
      <c r="AZ194" s="73"/>
      <c r="BA194" s="73"/>
      <c r="BB194" s="73" t="s">
        <v>197</v>
      </c>
      <c r="BC194" s="73"/>
      <c r="BD194" s="73"/>
      <c r="BE194" s="73"/>
      <c r="BF194" s="73"/>
      <c r="BG194" s="73"/>
      <c r="BH194" s="73"/>
      <c r="BI194" s="73"/>
      <c r="BJ194" s="73"/>
      <c r="BK194" s="73" t="s">
        <v>240</v>
      </c>
      <c r="BL194" s="73"/>
      <c r="BM194" s="73"/>
      <c r="BN194" s="73"/>
      <c r="BO194" s="73"/>
      <c r="BP194" s="73"/>
      <c r="BQ194" s="73"/>
      <c r="BR194" s="73"/>
      <c r="BS194" s="73"/>
    </row>
    <row r="195" spans="1:79" s="26" customFormat="1" ht="44.5" customHeight="1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0"/>
      <c r="O195" s="71"/>
      <c r="P195" s="71"/>
      <c r="Q195" s="71"/>
      <c r="R195" s="71"/>
      <c r="S195" s="71"/>
      <c r="T195" s="71"/>
      <c r="U195" s="72"/>
      <c r="V195" s="70"/>
      <c r="W195" s="71"/>
      <c r="X195" s="71"/>
      <c r="Y195" s="71"/>
      <c r="Z195" s="72"/>
      <c r="AA195" s="73" t="s">
        <v>133</v>
      </c>
      <c r="AB195" s="73"/>
      <c r="AC195" s="73"/>
      <c r="AD195" s="73"/>
      <c r="AE195" s="73"/>
      <c r="AF195" s="174" t="s">
        <v>134</v>
      </c>
      <c r="AG195" s="174"/>
      <c r="AH195" s="174"/>
      <c r="AI195" s="174"/>
      <c r="AJ195" s="73" t="s">
        <v>133</v>
      </c>
      <c r="AK195" s="73"/>
      <c r="AL195" s="73"/>
      <c r="AM195" s="73"/>
      <c r="AN195" s="73"/>
      <c r="AO195" s="174" t="s">
        <v>134</v>
      </c>
      <c r="AP195" s="174"/>
      <c r="AQ195" s="174"/>
      <c r="AR195" s="174"/>
      <c r="AS195" s="73" t="s">
        <v>133</v>
      </c>
      <c r="AT195" s="73"/>
      <c r="AU195" s="73"/>
      <c r="AV195" s="73"/>
      <c r="AW195" s="73"/>
      <c r="AX195" s="174" t="s">
        <v>134</v>
      </c>
      <c r="AY195" s="174"/>
      <c r="AZ195" s="174"/>
      <c r="BA195" s="174"/>
      <c r="BB195" s="73" t="s">
        <v>133</v>
      </c>
      <c r="BC195" s="73"/>
      <c r="BD195" s="73"/>
      <c r="BE195" s="73"/>
      <c r="BF195" s="73"/>
      <c r="BG195" s="174" t="s">
        <v>134</v>
      </c>
      <c r="BH195" s="174"/>
      <c r="BI195" s="174"/>
      <c r="BJ195" s="174"/>
      <c r="BK195" s="73" t="s">
        <v>133</v>
      </c>
      <c r="BL195" s="73"/>
      <c r="BM195" s="73"/>
      <c r="BN195" s="73"/>
      <c r="BO195" s="73"/>
      <c r="BP195" s="174" t="s">
        <v>134</v>
      </c>
      <c r="BQ195" s="174"/>
      <c r="BR195" s="174"/>
      <c r="BS195" s="174"/>
    </row>
    <row r="196" spans="1:79" s="26" customFormat="1" ht="15" customHeight="1" x14ac:dyDescent="0.25">
      <c r="A196" s="73">
        <v>1</v>
      </c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40">
        <v>2</v>
      </c>
      <c r="O196" s="41"/>
      <c r="P196" s="41"/>
      <c r="Q196" s="41"/>
      <c r="R196" s="41"/>
      <c r="S196" s="41"/>
      <c r="T196" s="41"/>
      <c r="U196" s="42"/>
      <c r="V196" s="73">
        <v>3</v>
      </c>
      <c r="W196" s="73"/>
      <c r="X196" s="73"/>
      <c r="Y196" s="73"/>
      <c r="Z196" s="73"/>
      <c r="AA196" s="73">
        <v>4</v>
      </c>
      <c r="AB196" s="73"/>
      <c r="AC196" s="73"/>
      <c r="AD196" s="73"/>
      <c r="AE196" s="73"/>
      <c r="AF196" s="73">
        <v>5</v>
      </c>
      <c r="AG196" s="73"/>
      <c r="AH196" s="73"/>
      <c r="AI196" s="73"/>
      <c r="AJ196" s="73">
        <v>6</v>
      </c>
      <c r="AK196" s="73"/>
      <c r="AL196" s="73"/>
      <c r="AM196" s="73"/>
      <c r="AN196" s="73"/>
      <c r="AO196" s="73">
        <v>7</v>
      </c>
      <c r="AP196" s="73"/>
      <c r="AQ196" s="73"/>
      <c r="AR196" s="73"/>
      <c r="AS196" s="73">
        <v>8</v>
      </c>
      <c r="AT196" s="73"/>
      <c r="AU196" s="73"/>
      <c r="AV196" s="73"/>
      <c r="AW196" s="73"/>
      <c r="AX196" s="73">
        <v>9</v>
      </c>
      <c r="AY196" s="73"/>
      <c r="AZ196" s="73"/>
      <c r="BA196" s="73"/>
      <c r="BB196" s="73">
        <v>10</v>
      </c>
      <c r="BC196" s="73"/>
      <c r="BD196" s="73"/>
      <c r="BE196" s="73"/>
      <c r="BF196" s="73"/>
      <c r="BG196" s="73">
        <v>11</v>
      </c>
      <c r="BH196" s="73"/>
      <c r="BI196" s="73"/>
      <c r="BJ196" s="73"/>
      <c r="BK196" s="73">
        <v>12</v>
      </c>
      <c r="BL196" s="73"/>
      <c r="BM196" s="73"/>
      <c r="BN196" s="73"/>
      <c r="BO196" s="73"/>
      <c r="BP196" s="73">
        <v>13</v>
      </c>
      <c r="BQ196" s="73"/>
      <c r="BR196" s="73"/>
      <c r="BS196" s="73"/>
    </row>
    <row r="197" spans="1:79" s="26" customFormat="1" ht="12" hidden="1" customHeight="1" x14ac:dyDescent="0.25">
      <c r="A197" s="173" t="s">
        <v>146</v>
      </c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73"/>
      <c r="M197" s="173"/>
      <c r="N197" s="73" t="s">
        <v>131</v>
      </c>
      <c r="O197" s="73"/>
      <c r="P197" s="73"/>
      <c r="Q197" s="73"/>
      <c r="R197" s="73"/>
      <c r="S197" s="73"/>
      <c r="T197" s="73"/>
      <c r="U197" s="73"/>
      <c r="V197" s="73" t="s">
        <v>132</v>
      </c>
      <c r="W197" s="73"/>
      <c r="X197" s="73"/>
      <c r="Y197" s="73"/>
      <c r="Z197" s="73"/>
      <c r="AA197" s="165" t="s">
        <v>65</v>
      </c>
      <c r="AB197" s="165"/>
      <c r="AC197" s="165"/>
      <c r="AD197" s="165"/>
      <c r="AE197" s="165"/>
      <c r="AF197" s="165" t="s">
        <v>66</v>
      </c>
      <c r="AG197" s="165"/>
      <c r="AH197" s="165"/>
      <c r="AI197" s="165"/>
      <c r="AJ197" s="165" t="s">
        <v>67</v>
      </c>
      <c r="AK197" s="165"/>
      <c r="AL197" s="165"/>
      <c r="AM197" s="165"/>
      <c r="AN197" s="165"/>
      <c r="AO197" s="165" t="s">
        <v>68</v>
      </c>
      <c r="AP197" s="165"/>
      <c r="AQ197" s="165"/>
      <c r="AR197" s="165"/>
      <c r="AS197" s="165" t="s">
        <v>58</v>
      </c>
      <c r="AT197" s="165"/>
      <c r="AU197" s="165"/>
      <c r="AV197" s="165"/>
      <c r="AW197" s="165"/>
      <c r="AX197" s="165" t="s">
        <v>59</v>
      </c>
      <c r="AY197" s="165"/>
      <c r="AZ197" s="165"/>
      <c r="BA197" s="165"/>
      <c r="BB197" s="165" t="s">
        <v>60</v>
      </c>
      <c r="BC197" s="165"/>
      <c r="BD197" s="165"/>
      <c r="BE197" s="165"/>
      <c r="BF197" s="165"/>
      <c r="BG197" s="165" t="s">
        <v>61</v>
      </c>
      <c r="BH197" s="165"/>
      <c r="BI197" s="165"/>
      <c r="BJ197" s="165"/>
      <c r="BK197" s="165" t="s">
        <v>62</v>
      </c>
      <c r="BL197" s="165"/>
      <c r="BM197" s="165"/>
      <c r="BN197" s="165"/>
      <c r="BO197" s="165"/>
      <c r="BP197" s="165" t="s">
        <v>63</v>
      </c>
      <c r="BQ197" s="165"/>
      <c r="BR197" s="165"/>
      <c r="BS197" s="165"/>
      <c r="CA197" s="26" t="s">
        <v>48</v>
      </c>
    </row>
    <row r="198" spans="1:79" s="28" customFormat="1" ht="12.75" customHeight="1" x14ac:dyDescent="0.25">
      <c r="A198" s="151" t="s">
        <v>147</v>
      </c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25"/>
      <c r="O198" s="126"/>
      <c r="P198" s="126"/>
      <c r="Q198" s="126"/>
      <c r="R198" s="126"/>
      <c r="S198" s="126"/>
      <c r="T198" s="126"/>
      <c r="U198" s="127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5"/>
      <c r="AW198" s="175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  <c r="BI198" s="175"/>
      <c r="BJ198" s="175"/>
      <c r="BK198" s="175"/>
      <c r="BL198" s="175"/>
      <c r="BM198" s="175"/>
      <c r="BN198" s="175"/>
      <c r="BO198" s="175"/>
      <c r="BP198" s="176"/>
      <c r="BQ198" s="177"/>
      <c r="BR198" s="177"/>
      <c r="BS198" s="178"/>
      <c r="CA198" s="28" t="s">
        <v>49</v>
      </c>
    </row>
    <row r="199" spans="1:79" s="18" customFormat="1" ht="13" x14ac:dyDescent="0.3"/>
    <row r="200" spans="1:79" s="18" customFormat="1" ht="13" hidden="1" x14ac:dyDescent="0.3"/>
    <row r="201" spans="1:79" s="18" customFormat="1" ht="36.5" customHeight="1" x14ac:dyDescent="0.3">
      <c r="A201" s="179" t="s">
        <v>255</v>
      </c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9"/>
      <c r="AD201" s="179"/>
      <c r="AE201" s="17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  <c r="AP201" s="179"/>
      <c r="AQ201" s="179"/>
      <c r="AR201" s="179"/>
      <c r="AS201" s="179"/>
      <c r="AT201" s="179"/>
      <c r="AU201" s="179"/>
      <c r="AV201" s="179"/>
      <c r="AW201" s="179"/>
      <c r="AX201" s="179"/>
      <c r="AY201" s="179"/>
      <c r="AZ201" s="179"/>
      <c r="BA201" s="179"/>
      <c r="BB201" s="179"/>
      <c r="BC201" s="179"/>
      <c r="BD201" s="179"/>
      <c r="BE201" s="179"/>
      <c r="BF201" s="179"/>
      <c r="BG201" s="179"/>
      <c r="BH201" s="179"/>
      <c r="BI201" s="179"/>
      <c r="BJ201" s="179"/>
      <c r="BK201" s="179"/>
      <c r="BL201" s="179"/>
    </row>
    <row r="202" spans="1:79" s="18" customFormat="1" ht="0.5" hidden="1" customHeight="1" x14ac:dyDescent="0.3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  <c r="AS202" s="180"/>
      <c r="AT202" s="180"/>
      <c r="AU202" s="180"/>
      <c r="AV202" s="180"/>
      <c r="AW202" s="180"/>
      <c r="AX202" s="180"/>
      <c r="AY202" s="180"/>
      <c r="AZ202" s="180"/>
      <c r="BA202" s="180"/>
      <c r="BB202" s="180"/>
      <c r="BC202" s="180"/>
      <c r="BD202" s="180"/>
      <c r="BE202" s="180"/>
      <c r="BF202" s="180"/>
      <c r="BG202" s="180"/>
      <c r="BH202" s="180"/>
      <c r="BI202" s="180"/>
      <c r="BJ202" s="180"/>
      <c r="BK202" s="180"/>
      <c r="BL202" s="180"/>
    </row>
    <row r="203" spans="1:79" s="18" customFormat="1" ht="14" hidden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</row>
    <row r="204" spans="1:79" s="18" customFormat="1" ht="13" hidden="1" x14ac:dyDescent="0.3"/>
    <row r="205" spans="1:79" s="18" customFormat="1" ht="28.5" customHeight="1" x14ac:dyDescent="0.3">
      <c r="A205" s="181" t="s">
        <v>256</v>
      </c>
      <c r="B205" s="181"/>
      <c r="C205" s="181"/>
      <c r="D205" s="181"/>
      <c r="E205" s="181"/>
      <c r="F205" s="181"/>
      <c r="G205" s="181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1"/>
      <c r="BH205" s="181"/>
      <c r="BI205" s="181"/>
      <c r="BJ205" s="181"/>
      <c r="BK205" s="181"/>
      <c r="BL205" s="181"/>
    </row>
    <row r="206" spans="1:79" s="18" customFormat="1" ht="14.25" customHeight="1" x14ac:dyDescent="0.3">
      <c r="A206" s="54" t="s">
        <v>257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</row>
    <row r="207" spans="1:79" s="18" customFormat="1" ht="15" customHeight="1" x14ac:dyDescent="0.3">
      <c r="A207" s="66" t="s">
        <v>193</v>
      </c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</row>
    <row r="208" spans="1:79" s="26" customFormat="1" ht="34" customHeight="1" x14ac:dyDescent="0.25">
      <c r="A208" s="89" t="s">
        <v>135</v>
      </c>
      <c r="B208" s="89"/>
      <c r="C208" s="89"/>
      <c r="D208" s="89"/>
      <c r="E208" s="89"/>
      <c r="F208" s="89"/>
      <c r="G208" s="73" t="s">
        <v>19</v>
      </c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 t="s">
        <v>15</v>
      </c>
      <c r="U208" s="73"/>
      <c r="V208" s="73"/>
      <c r="W208" s="73"/>
      <c r="X208" s="73"/>
      <c r="Y208" s="73"/>
      <c r="Z208" s="73" t="s">
        <v>14</v>
      </c>
      <c r="AA208" s="73"/>
      <c r="AB208" s="73"/>
      <c r="AC208" s="73"/>
      <c r="AD208" s="73"/>
      <c r="AE208" s="73" t="s">
        <v>136</v>
      </c>
      <c r="AF208" s="73"/>
      <c r="AG208" s="73"/>
      <c r="AH208" s="73"/>
      <c r="AI208" s="73"/>
      <c r="AJ208" s="73"/>
      <c r="AK208" s="73" t="s">
        <v>137</v>
      </c>
      <c r="AL208" s="73"/>
      <c r="AM208" s="73"/>
      <c r="AN208" s="73"/>
      <c r="AO208" s="73"/>
      <c r="AP208" s="73"/>
      <c r="AQ208" s="73" t="s">
        <v>138</v>
      </c>
      <c r="AR208" s="73"/>
      <c r="AS208" s="73"/>
      <c r="AT208" s="73"/>
      <c r="AU208" s="73"/>
      <c r="AV208" s="73"/>
      <c r="AW208" s="73" t="s">
        <v>98</v>
      </c>
      <c r="AX208" s="73"/>
      <c r="AY208" s="73"/>
      <c r="AZ208" s="73"/>
      <c r="BA208" s="73"/>
      <c r="BB208" s="73"/>
      <c r="BC208" s="73"/>
      <c r="BD208" s="73"/>
      <c r="BE208" s="73"/>
      <c r="BF208" s="73"/>
      <c r="BG208" s="73" t="s">
        <v>139</v>
      </c>
      <c r="BH208" s="73"/>
      <c r="BI208" s="73"/>
      <c r="BJ208" s="73"/>
      <c r="BK208" s="73"/>
      <c r="BL208" s="73"/>
    </row>
    <row r="209" spans="1:79" s="26" customFormat="1" ht="27" customHeight="1" x14ac:dyDescent="0.25">
      <c r="A209" s="89"/>
      <c r="B209" s="89"/>
      <c r="C209" s="89"/>
      <c r="D209" s="89"/>
      <c r="E209" s="89"/>
      <c r="F209" s="89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 t="s">
        <v>17</v>
      </c>
      <c r="AX209" s="73"/>
      <c r="AY209" s="73"/>
      <c r="AZ209" s="73"/>
      <c r="BA209" s="73"/>
      <c r="BB209" s="73" t="s">
        <v>16</v>
      </c>
      <c r="BC209" s="73"/>
      <c r="BD209" s="73"/>
      <c r="BE209" s="73"/>
      <c r="BF209" s="73"/>
      <c r="BG209" s="73"/>
      <c r="BH209" s="73"/>
      <c r="BI209" s="73"/>
      <c r="BJ209" s="73"/>
      <c r="BK209" s="73"/>
      <c r="BL209" s="73"/>
    </row>
    <row r="210" spans="1:79" s="25" customFormat="1" ht="15" customHeight="1" x14ac:dyDescent="0.25">
      <c r="A210" s="89">
        <v>1</v>
      </c>
      <c r="B210" s="89"/>
      <c r="C210" s="89"/>
      <c r="D210" s="89"/>
      <c r="E210" s="89"/>
      <c r="F210" s="89"/>
      <c r="G210" s="89">
        <v>2</v>
      </c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>
        <v>3</v>
      </c>
      <c r="U210" s="89"/>
      <c r="V210" s="89"/>
      <c r="W210" s="89"/>
      <c r="X210" s="89"/>
      <c r="Y210" s="89"/>
      <c r="Z210" s="89">
        <v>4</v>
      </c>
      <c r="AA210" s="89"/>
      <c r="AB210" s="89"/>
      <c r="AC210" s="89"/>
      <c r="AD210" s="89"/>
      <c r="AE210" s="89">
        <v>5</v>
      </c>
      <c r="AF210" s="89"/>
      <c r="AG210" s="89"/>
      <c r="AH210" s="89"/>
      <c r="AI210" s="89"/>
      <c r="AJ210" s="89"/>
      <c r="AK210" s="89">
        <v>6</v>
      </c>
      <c r="AL210" s="89"/>
      <c r="AM210" s="89"/>
      <c r="AN210" s="89"/>
      <c r="AO210" s="89"/>
      <c r="AP210" s="89"/>
      <c r="AQ210" s="89">
        <v>7</v>
      </c>
      <c r="AR210" s="89"/>
      <c r="AS210" s="89"/>
      <c r="AT210" s="89"/>
      <c r="AU210" s="89"/>
      <c r="AV210" s="89"/>
      <c r="AW210" s="89">
        <v>8</v>
      </c>
      <c r="AX210" s="89"/>
      <c r="AY210" s="89"/>
      <c r="AZ210" s="89"/>
      <c r="BA210" s="89"/>
      <c r="BB210" s="89">
        <v>9</v>
      </c>
      <c r="BC210" s="89"/>
      <c r="BD210" s="89"/>
      <c r="BE210" s="89"/>
      <c r="BF210" s="89"/>
      <c r="BG210" s="89">
        <v>10</v>
      </c>
      <c r="BH210" s="89"/>
      <c r="BI210" s="89"/>
      <c r="BJ210" s="89"/>
      <c r="BK210" s="89"/>
      <c r="BL210" s="89"/>
    </row>
    <row r="211" spans="1:79" s="18" customFormat="1" ht="12" hidden="1" customHeight="1" x14ac:dyDescent="0.3">
      <c r="A211" s="88" t="s">
        <v>64</v>
      </c>
      <c r="B211" s="88"/>
      <c r="C211" s="88"/>
      <c r="D211" s="88"/>
      <c r="E211" s="88"/>
      <c r="F211" s="88"/>
      <c r="G211" s="182" t="s">
        <v>57</v>
      </c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49" t="s">
        <v>80</v>
      </c>
      <c r="U211" s="149"/>
      <c r="V211" s="149"/>
      <c r="W211" s="149"/>
      <c r="X211" s="149"/>
      <c r="Y211" s="149"/>
      <c r="Z211" s="149" t="s">
        <v>81</v>
      </c>
      <c r="AA211" s="149"/>
      <c r="AB211" s="149"/>
      <c r="AC211" s="149"/>
      <c r="AD211" s="149"/>
      <c r="AE211" s="149" t="s">
        <v>82</v>
      </c>
      <c r="AF211" s="149"/>
      <c r="AG211" s="149"/>
      <c r="AH211" s="149"/>
      <c r="AI211" s="149"/>
      <c r="AJ211" s="149"/>
      <c r="AK211" s="149" t="s">
        <v>83</v>
      </c>
      <c r="AL211" s="149"/>
      <c r="AM211" s="149"/>
      <c r="AN211" s="149"/>
      <c r="AO211" s="149"/>
      <c r="AP211" s="149"/>
      <c r="AQ211" s="153" t="s">
        <v>99</v>
      </c>
      <c r="AR211" s="149"/>
      <c r="AS211" s="149"/>
      <c r="AT211" s="149"/>
      <c r="AU211" s="149"/>
      <c r="AV211" s="149"/>
      <c r="AW211" s="149" t="s">
        <v>84</v>
      </c>
      <c r="AX211" s="149"/>
      <c r="AY211" s="149"/>
      <c r="AZ211" s="149"/>
      <c r="BA211" s="149"/>
      <c r="BB211" s="149" t="s">
        <v>85</v>
      </c>
      <c r="BC211" s="149"/>
      <c r="BD211" s="149"/>
      <c r="BE211" s="149"/>
      <c r="BF211" s="149"/>
      <c r="BG211" s="153" t="s">
        <v>100</v>
      </c>
      <c r="BH211" s="149"/>
      <c r="BI211" s="149"/>
      <c r="BJ211" s="149"/>
      <c r="BK211" s="149"/>
      <c r="BL211" s="149"/>
      <c r="CA211" s="18" t="s">
        <v>50</v>
      </c>
    </row>
    <row r="212" spans="1:79" s="19" customFormat="1" ht="12.75" customHeight="1" x14ac:dyDescent="0.25">
      <c r="A212" s="88">
        <v>2730</v>
      </c>
      <c r="B212" s="88"/>
      <c r="C212" s="88"/>
      <c r="D212" s="88"/>
      <c r="E212" s="88"/>
      <c r="F212" s="88"/>
      <c r="G212" s="77" t="s">
        <v>200</v>
      </c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9"/>
      <c r="T212" s="80">
        <v>3791300</v>
      </c>
      <c r="U212" s="80"/>
      <c r="V212" s="80"/>
      <c r="W212" s="80"/>
      <c r="X212" s="80"/>
      <c r="Y212" s="80"/>
      <c r="Z212" s="80">
        <f>U30</f>
        <v>3257275</v>
      </c>
      <c r="AA212" s="80"/>
      <c r="AB212" s="80"/>
      <c r="AC212" s="80"/>
      <c r="AD212" s="80"/>
      <c r="AE212" s="80">
        <v>0</v>
      </c>
      <c r="AF212" s="80"/>
      <c r="AG212" s="80"/>
      <c r="AH212" s="80"/>
      <c r="AI212" s="80"/>
      <c r="AJ212" s="80"/>
      <c r="AK212" s="80">
        <v>0</v>
      </c>
      <c r="AL212" s="80"/>
      <c r="AM212" s="80"/>
      <c r="AN212" s="80"/>
      <c r="AO212" s="80"/>
      <c r="AP212" s="80"/>
      <c r="AQ212" s="80">
        <f>IF(ISNUMBER(AK212),AK212,0)-IF(ISNUMBER(AE212),AE212,0)</f>
        <v>0</v>
      </c>
      <c r="AR212" s="80"/>
      <c r="AS212" s="80"/>
      <c r="AT212" s="80"/>
      <c r="AU212" s="80"/>
      <c r="AV212" s="80"/>
      <c r="AW212" s="80">
        <v>0</v>
      </c>
      <c r="AX212" s="80"/>
      <c r="AY212" s="80"/>
      <c r="AZ212" s="80"/>
      <c r="BA212" s="80"/>
      <c r="BB212" s="80">
        <v>0</v>
      </c>
      <c r="BC212" s="80"/>
      <c r="BD212" s="80"/>
      <c r="BE212" s="80"/>
      <c r="BF212" s="80"/>
      <c r="BG212" s="80">
        <f>IF(ISNUMBER(Z212),Z212,0)+IF(ISNUMBER(AK212),AK212,0)</f>
        <v>3257275</v>
      </c>
      <c r="BH212" s="80"/>
      <c r="BI212" s="80"/>
      <c r="BJ212" s="80"/>
      <c r="BK212" s="80"/>
      <c r="BL212" s="80"/>
      <c r="CA212" s="19" t="s">
        <v>51</v>
      </c>
    </row>
    <row r="213" spans="1:79" s="20" customFormat="1" ht="12.75" customHeight="1" x14ac:dyDescent="0.25">
      <c r="A213" s="147"/>
      <c r="B213" s="147"/>
      <c r="C213" s="147"/>
      <c r="D213" s="147"/>
      <c r="E213" s="147"/>
      <c r="F213" s="147"/>
      <c r="G213" s="94" t="s">
        <v>147</v>
      </c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6"/>
      <c r="T213" s="90">
        <f>T212</f>
        <v>3791300</v>
      </c>
      <c r="U213" s="90"/>
      <c r="V213" s="90"/>
      <c r="W213" s="90"/>
      <c r="X213" s="90"/>
      <c r="Y213" s="90"/>
      <c r="Z213" s="90">
        <f>Z212</f>
        <v>3257275</v>
      </c>
      <c r="AA213" s="90"/>
      <c r="AB213" s="90"/>
      <c r="AC213" s="90"/>
      <c r="AD213" s="90"/>
      <c r="AE213" s="90">
        <v>0</v>
      </c>
      <c r="AF213" s="90"/>
      <c r="AG213" s="90"/>
      <c r="AH213" s="90"/>
      <c r="AI213" s="90"/>
      <c r="AJ213" s="90"/>
      <c r="AK213" s="90">
        <v>0</v>
      </c>
      <c r="AL213" s="90"/>
      <c r="AM213" s="90"/>
      <c r="AN213" s="90"/>
      <c r="AO213" s="90"/>
      <c r="AP213" s="90"/>
      <c r="AQ213" s="90">
        <f>IF(ISNUMBER(AK213),AK213,0)-IF(ISNUMBER(AE213),AE213,0)</f>
        <v>0</v>
      </c>
      <c r="AR213" s="90"/>
      <c r="AS213" s="90"/>
      <c r="AT213" s="90"/>
      <c r="AU213" s="90"/>
      <c r="AV213" s="90"/>
      <c r="AW213" s="90">
        <v>0</v>
      </c>
      <c r="AX213" s="90"/>
      <c r="AY213" s="90"/>
      <c r="AZ213" s="90"/>
      <c r="BA213" s="90"/>
      <c r="BB213" s="90">
        <v>0</v>
      </c>
      <c r="BC213" s="90"/>
      <c r="BD213" s="90"/>
      <c r="BE213" s="90"/>
      <c r="BF213" s="90"/>
      <c r="BG213" s="90">
        <f>IF(ISNUMBER(Z213),Z213,0)+IF(ISNUMBER(AK213),AK213,0)</f>
        <v>3257275</v>
      </c>
      <c r="BH213" s="90"/>
      <c r="BI213" s="90"/>
      <c r="BJ213" s="90"/>
      <c r="BK213" s="90"/>
      <c r="BL213" s="90"/>
    </row>
    <row r="214" spans="1:79" s="18" customFormat="1" ht="13" x14ac:dyDescent="0.3"/>
    <row r="215" spans="1:79" s="18" customFormat="1" ht="14.25" customHeight="1" x14ac:dyDescent="0.3">
      <c r="A215" s="54" t="s">
        <v>258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</row>
    <row r="216" spans="1:79" s="18" customFormat="1" ht="15" customHeight="1" x14ac:dyDescent="0.3">
      <c r="A216" s="66" t="s">
        <v>193</v>
      </c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</row>
    <row r="217" spans="1:79" s="33" customFormat="1" ht="18" customHeight="1" x14ac:dyDescent="0.2">
      <c r="A217" s="174" t="s">
        <v>135</v>
      </c>
      <c r="B217" s="174"/>
      <c r="C217" s="174"/>
      <c r="D217" s="174"/>
      <c r="E217" s="174"/>
      <c r="F217" s="174"/>
      <c r="G217" s="174" t="s">
        <v>19</v>
      </c>
      <c r="H217" s="174"/>
      <c r="I217" s="174"/>
      <c r="J217" s="174"/>
      <c r="K217" s="174"/>
      <c r="L217" s="174"/>
      <c r="M217" s="174"/>
      <c r="N217" s="174"/>
      <c r="O217" s="174"/>
      <c r="P217" s="174"/>
      <c r="Q217" s="174" t="s">
        <v>195</v>
      </c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  <c r="AM217" s="174"/>
      <c r="AN217" s="174"/>
      <c r="AO217" s="174" t="s">
        <v>196</v>
      </c>
      <c r="AP217" s="174"/>
      <c r="AQ217" s="174"/>
      <c r="AR217" s="174"/>
      <c r="AS217" s="174"/>
      <c r="AT217" s="174"/>
      <c r="AU217" s="174"/>
      <c r="AV217" s="174"/>
      <c r="AW217" s="174"/>
      <c r="AX217" s="174"/>
      <c r="AY217" s="174"/>
      <c r="AZ217" s="174"/>
      <c r="BA217" s="174"/>
      <c r="BB217" s="174"/>
      <c r="BC217" s="174"/>
      <c r="BD217" s="174"/>
      <c r="BE217" s="174"/>
      <c r="BF217" s="174"/>
      <c r="BG217" s="174"/>
      <c r="BH217" s="174"/>
      <c r="BI217" s="174"/>
      <c r="BJ217" s="174"/>
      <c r="BK217" s="174"/>
      <c r="BL217" s="174"/>
    </row>
    <row r="218" spans="1:79" s="33" customFormat="1" ht="33.5" customHeight="1" x14ac:dyDescent="0.2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 t="s">
        <v>140</v>
      </c>
      <c r="R218" s="174"/>
      <c r="S218" s="174"/>
      <c r="T218" s="174"/>
      <c r="U218" s="174"/>
      <c r="V218" s="174" t="s">
        <v>141</v>
      </c>
      <c r="W218" s="174"/>
      <c r="X218" s="174"/>
      <c r="Y218" s="174"/>
      <c r="Z218" s="174" t="s">
        <v>142</v>
      </c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 t="s">
        <v>143</v>
      </c>
      <c r="AK218" s="174"/>
      <c r="AL218" s="174"/>
      <c r="AM218" s="174"/>
      <c r="AN218" s="174"/>
      <c r="AO218" s="174" t="s">
        <v>20</v>
      </c>
      <c r="AP218" s="174"/>
      <c r="AQ218" s="174"/>
      <c r="AR218" s="174"/>
      <c r="AS218" s="174"/>
      <c r="AT218" s="174" t="s">
        <v>144</v>
      </c>
      <c r="AU218" s="174"/>
      <c r="AV218" s="174"/>
      <c r="AW218" s="174"/>
      <c r="AX218" s="174" t="s">
        <v>142</v>
      </c>
      <c r="AY218" s="174"/>
      <c r="AZ218" s="174"/>
      <c r="BA218" s="174"/>
      <c r="BB218" s="174"/>
      <c r="BC218" s="174"/>
      <c r="BD218" s="174"/>
      <c r="BE218" s="174"/>
      <c r="BF218" s="174"/>
      <c r="BG218" s="174"/>
      <c r="BH218" s="174" t="s">
        <v>145</v>
      </c>
      <c r="BI218" s="174"/>
      <c r="BJ218" s="174"/>
      <c r="BK218" s="174"/>
      <c r="BL218" s="174"/>
    </row>
    <row r="219" spans="1:79" s="33" customFormat="1" ht="14.5" customHeight="1" x14ac:dyDescent="0.2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 t="s">
        <v>17</v>
      </c>
      <c r="AA219" s="174"/>
      <c r="AB219" s="174"/>
      <c r="AC219" s="174"/>
      <c r="AD219" s="174"/>
      <c r="AE219" s="174" t="s">
        <v>16</v>
      </c>
      <c r="AF219" s="174"/>
      <c r="AG219" s="174"/>
      <c r="AH219" s="174"/>
      <c r="AI219" s="174"/>
      <c r="AJ219" s="174"/>
      <c r="AK219" s="174"/>
      <c r="AL219" s="174"/>
      <c r="AM219" s="174"/>
      <c r="AN219" s="174"/>
      <c r="AO219" s="174"/>
      <c r="AP219" s="174"/>
      <c r="AQ219" s="174"/>
      <c r="AR219" s="174"/>
      <c r="AS219" s="174"/>
      <c r="AT219" s="174"/>
      <c r="AU219" s="174"/>
      <c r="AV219" s="174"/>
      <c r="AW219" s="174"/>
      <c r="AX219" s="174" t="s">
        <v>17</v>
      </c>
      <c r="AY219" s="174"/>
      <c r="AZ219" s="174"/>
      <c r="BA219" s="174"/>
      <c r="BB219" s="174"/>
      <c r="BC219" s="174" t="s">
        <v>16</v>
      </c>
      <c r="BD219" s="174"/>
      <c r="BE219" s="174"/>
      <c r="BF219" s="174"/>
      <c r="BG219" s="174"/>
      <c r="BH219" s="174"/>
      <c r="BI219" s="174"/>
      <c r="BJ219" s="174"/>
      <c r="BK219" s="174"/>
      <c r="BL219" s="174"/>
    </row>
    <row r="220" spans="1:79" s="25" customFormat="1" ht="15" customHeight="1" x14ac:dyDescent="0.25">
      <c r="A220" s="89">
        <v>1</v>
      </c>
      <c r="B220" s="89"/>
      <c r="C220" s="89"/>
      <c r="D220" s="89"/>
      <c r="E220" s="89"/>
      <c r="F220" s="89"/>
      <c r="G220" s="89">
        <v>2</v>
      </c>
      <c r="H220" s="89"/>
      <c r="I220" s="89"/>
      <c r="J220" s="89"/>
      <c r="K220" s="89"/>
      <c r="L220" s="89"/>
      <c r="M220" s="89"/>
      <c r="N220" s="89"/>
      <c r="O220" s="89"/>
      <c r="P220" s="89"/>
      <c r="Q220" s="89">
        <v>3</v>
      </c>
      <c r="R220" s="89"/>
      <c r="S220" s="89"/>
      <c r="T220" s="89"/>
      <c r="U220" s="89"/>
      <c r="V220" s="89">
        <v>4</v>
      </c>
      <c r="W220" s="89"/>
      <c r="X220" s="89"/>
      <c r="Y220" s="89"/>
      <c r="Z220" s="89">
        <v>5</v>
      </c>
      <c r="AA220" s="89"/>
      <c r="AB220" s="89"/>
      <c r="AC220" s="89"/>
      <c r="AD220" s="89"/>
      <c r="AE220" s="89">
        <v>6</v>
      </c>
      <c r="AF220" s="89"/>
      <c r="AG220" s="89"/>
      <c r="AH220" s="89"/>
      <c r="AI220" s="89"/>
      <c r="AJ220" s="89">
        <v>7</v>
      </c>
      <c r="AK220" s="89"/>
      <c r="AL220" s="89"/>
      <c r="AM220" s="89"/>
      <c r="AN220" s="89"/>
      <c r="AO220" s="89">
        <v>8</v>
      </c>
      <c r="AP220" s="89"/>
      <c r="AQ220" s="89"/>
      <c r="AR220" s="89"/>
      <c r="AS220" s="89"/>
      <c r="AT220" s="89">
        <v>9</v>
      </c>
      <c r="AU220" s="89"/>
      <c r="AV220" s="89"/>
      <c r="AW220" s="89"/>
      <c r="AX220" s="89">
        <v>10</v>
      </c>
      <c r="AY220" s="89"/>
      <c r="AZ220" s="89"/>
      <c r="BA220" s="89"/>
      <c r="BB220" s="89"/>
      <c r="BC220" s="89">
        <v>11</v>
      </c>
      <c r="BD220" s="89"/>
      <c r="BE220" s="89"/>
      <c r="BF220" s="89"/>
      <c r="BG220" s="89"/>
      <c r="BH220" s="89">
        <v>12</v>
      </c>
      <c r="BI220" s="89"/>
      <c r="BJ220" s="89"/>
      <c r="BK220" s="89"/>
      <c r="BL220" s="89"/>
    </row>
    <row r="221" spans="1:79" s="18" customFormat="1" ht="12" hidden="1" customHeight="1" x14ac:dyDescent="0.3">
      <c r="A221" s="88" t="s">
        <v>64</v>
      </c>
      <c r="B221" s="88"/>
      <c r="C221" s="88"/>
      <c r="D221" s="88"/>
      <c r="E221" s="88"/>
      <c r="F221" s="88"/>
      <c r="G221" s="182" t="s">
        <v>57</v>
      </c>
      <c r="H221" s="182"/>
      <c r="I221" s="182"/>
      <c r="J221" s="182"/>
      <c r="K221" s="182"/>
      <c r="L221" s="182"/>
      <c r="M221" s="182"/>
      <c r="N221" s="182"/>
      <c r="O221" s="182"/>
      <c r="P221" s="182"/>
      <c r="Q221" s="149" t="s">
        <v>80</v>
      </c>
      <c r="R221" s="149"/>
      <c r="S221" s="149"/>
      <c r="T221" s="149"/>
      <c r="U221" s="149"/>
      <c r="V221" s="149" t="s">
        <v>81</v>
      </c>
      <c r="W221" s="149"/>
      <c r="X221" s="149"/>
      <c r="Y221" s="149"/>
      <c r="Z221" s="149" t="s">
        <v>82</v>
      </c>
      <c r="AA221" s="149"/>
      <c r="AB221" s="149"/>
      <c r="AC221" s="149"/>
      <c r="AD221" s="149"/>
      <c r="AE221" s="149" t="s">
        <v>83</v>
      </c>
      <c r="AF221" s="149"/>
      <c r="AG221" s="149"/>
      <c r="AH221" s="149"/>
      <c r="AI221" s="149"/>
      <c r="AJ221" s="153" t="s">
        <v>101</v>
      </c>
      <c r="AK221" s="149"/>
      <c r="AL221" s="149"/>
      <c r="AM221" s="149"/>
      <c r="AN221" s="149"/>
      <c r="AO221" s="149" t="s">
        <v>84</v>
      </c>
      <c r="AP221" s="149"/>
      <c r="AQ221" s="149"/>
      <c r="AR221" s="149"/>
      <c r="AS221" s="149"/>
      <c r="AT221" s="153" t="s">
        <v>102</v>
      </c>
      <c r="AU221" s="149"/>
      <c r="AV221" s="149"/>
      <c r="AW221" s="149"/>
      <c r="AX221" s="149" t="s">
        <v>85</v>
      </c>
      <c r="AY221" s="149"/>
      <c r="AZ221" s="149"/>
      <c r="BA221" s="149"/>
      <c r="BB221" s="149"/>
      <c r="BC221" s="149" t="s">
        <v>86</v>
      </c>
      <c r="BD221" s="149"/>
      <c r="BE221" s="149"/>
      <c r="BF221" s="149"/>
      <c r="BG221" s="149"/>
      <c r="BH221" s="153" t="s">
        <v>101</v>
      </c>
      <c r="BI221" s="149"/>
      <c r="BJ221" s="149"/>
      <c r="BK221" s="149"/>
      <c r="BL221" s="149"/>
      <c r="CA221" s="18" t="s">
        <v>52</v>
      </c>
    </row>
    <row r="222" spans="1:79" s="19" customFormat="1" ht="19" customHeight="1" x14ac:dyDescent="0.25">
      <c r="A222" s="88">
        <v>2730</v>
      </c>
      <c r="B222" s="88"/>
      <c r="C222" s="88"/>
      <c r="D222" s="88"/>
      <c r="E222" s="88"/>
      <c r="F222" s="88"/>
      <c r="G222" s="77" t="s">
        <v>200</v>
      </c>
      <c r="H222" s="78"/>
      <c r="I222" s="78"/>
      <c r="J222" s="78"/>
      <c r="K222" s="78"/>
      <c r="L222" s="78"/>
      <c r="M222" s="78"/>
      <c r="N222" s="78"/>
      <c r="O222" s="78"/>
      <c r="P222" s="79"/>
      <c r="Q222" s="80">
        <f>AN31</f>
        <v>5151085</v>
      </c>
      <c r="R222" s="80"/>
      <c r="S222" s="80"/>
      <c r="T222" s="80"/>
      <c r="U222" s="80"/>
      <c r="V222" s="80">
        <v>0</v>
      </c>
      <c r="W222" s="80"/>
      <c r="X222" s="80"/>
      <c r="Y222" s="80"/>
      <c r="Z222" s="80">
        <v>0</v>
      </c>
      <c r="AA222" s="80"/>
      <c r="AB222" s="80"/>
      <c r="AC222" s="80"/>
      <c r="AD222" s="80"/>
      <c r="AE222" s="80">
        <v>0</v>
      </c>
      <c r="AF222" s="80"/>
      <c r="AG222" s="80"/>
      <c r="AH222" s="80"/>
      <c r="AI222" s="80"/>
      <c r="AJ222" s="80">
        <f>IF(ISNUMBER(Q222),Q222,0)-IF(ISNUMBER(Z222),Z222,0)</f>
        <v>5151085</v>
      </c>
      <c r="AK222" s="80"/>
      <c r="AL222" s="80"/>
      <c r="AM222" s="80"/>
      <c r="AN222" s="80"/>
      <c r="AO222" s="80">
        <f>BG31</f>
        <v>4892000</v>
      </c>
      <c r="AP222" s="80"/>
      <c r="AQ222" s="80"/>
      <c r="AR222" s="80"/>
      <c r="AS222" s="80"/>
      <c r="AT222" s="80">
        <f>IF(ISNUMBER(V222),V222,0)-IF(ISNUMBER(Z222),Z222,0)-IF(ISNUMBER(AE222),AE222,0)</f>
        <v>0</v>
      </c>
      <c r="AU222" s="80"/>
      <c r="AV222" s="80"/>
      <c r="AW222" s="80"/>
      <c r="AX222" s="80">
        <v>0</v>
      </c>
      <c r="AY222" s="80"/>
      <c r="AZ222" s="80"/>
      <c r="BA222" s="80"/>
      <c r="BB222" s="80"/>
      <c r="BC222" s="80">
        <v>0</v>
      </c>
      <c r="BD222" s="80"/>
      <c r="BE222" s="80"/>
      <c r="BF222" s="80"/>
      <c r="BG222" s="80"/>
      <c r="BH222" s="80">
        <f>IF(ISNUMBER(AO222),AO222,0)-IF(ISNUMBER(AX222),AX222,0)</f>
        <v>4892000</v>
      </c>
      <c r="BI222" s="80"/>
      <c r="BJ222" s="80"/>
      <c r="BK222" s="80"/>
      <c r="BL222" s="80"/>
      <c r="CA222" s="19" t="s">
        <v>53</v>
      </c>
    </row>
    <row r="223" spans="1:79" s="20" customFormat="1" ht="16.5" customHeight="1" x14ac:dyDescent="0.25">
      <c r="A223" s="147"/>
      <c r="B223" s="147"/>
      <c r="C223" s="147"/>
      <c r="D223" s="147"/>
      <c r="E223" s="147"/>
      <c r="F223" s="147"/>
      <c r="G223" s="94" t="s">
        <v>147</v>
      </c>
      <c r="H223" s="95"/>
      <c r="I223" s="95"/>
      <c r="J223" s="95"/>
      <c r="K223" s="95"/>
      <c r="L223" s="95"/>
      <c r="M223" s="95"/>
      <c r="N223" s="95"/>
      <c r="O223" s="95"/>
      <c r="P223" s="96"/>
      <c r="Q223" s="90">
        <f>Q222</f>
        <v>5151085</v>
      </c>
      <c r="R223" s="90"/>
      <c r="S223" s="90"/>
      <c r="T223" s="90"/>
      <c r="U223" s="90"/>
      <c r="V223" s="90">
        <v>0</v>
      </c>
      <c r="W223" s="90"/>
      <c r="X223" s="90"/>
      <c r="Y223" s="90"/>
      <c r="Z223" s="90">
        <v>0</v>
      </c>
      <c r="AA223" s="90"/>
      <c r="AB223" s="90"/>
      <c r="AC223" s="90"/>
      <c r="AD223" s="90"/>
      <c r="AE223" s="90">
        <v>0</v>
      </c>
      <c r="AF223" s="90"/>
      <c r="AG223" s="90"/>
      <c r="AH223" s="90"/>
      <c r="AI223" s="90"/>
      <c r="AJ223" s="90">
        <f>IF(ISNUMBER(Q223),Q223,0)-IF(ISNUMBER(Z223),Z223,0)</f>
        <v>5151085</v>
      </c>
      <c r="AK223" s="90"/>
      <c r="AL223" s="90"/>
      <c r="AM223" s="90"/>
      <c r="AN223" s="90"/>
      <c r="AO223" s="90">
        <f>AO222</f>
        <v>4892000</v>
      </c>
      <c r="AP223" s="90"/>
      <c r="AQ223" s="90"/>
      <c r="AR223" s="90"/>
      <c r="AS223" s="90"/>
      <c r="AT223" s="90">
        <f>IF(ISNUMBER(V223),V223,0)-IF(ISNUMBER(Z223),Z223,0)-IF(ISNUMBER(AE223),AE223,0)</f>
        <v>0</v>
      </c>
      <c r="AU223" s="90"/>
      <c r="AV223" s="90"/>
      <c r="AW223" s="90"/>
      <c r="AX223" s="90">
        <v>0</v>
      </c>
      <c r="AY223" s="90"/>
      <c r="AZ223" s="90"/>
      <c r="BA223" s="90"/>
      <c r="BB223" s="90"/>
      <c r="BC223" s="90">
        <v>0</v>
      </c>
      <c r="BD223" s="90"/>
      <c r="BE223" s="90"/>
      <c r="BF223" s="90"/>
      <c r="BG223" s="90"/>
      <c r="BH223" s="90">
        <f>IF(ISNUMBER(AO223),AO223,0)-IF(ISNUMBER(AX223),AX223,0)</f>
        <v>4892000</v>
      </c>
      <c r="BI223" s="90"/>
      <c r="BJ223" s="90"/>
      <c r="BK223" s="90"/>
      <c r="BL223" s="90"/>
    </row>
    <row r="224" spans="1:79" s="18" customFormat="1" ht="13" x14ac:dyDescent="0.3"/>
    <row r="225" spans="1:79" s="18" customFormat="1" ht="14.25" customHeight="1" x14ac:dyDescent="0.3">
      <c r="A225" s="54" t="s">
        <v>259</v>
      </c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</row>
    <row r="226" spans="1:79" s="18" customFormat="1" ht="15" customHeight="1" x14ac:dyDescent="0.3">
      <c r="A226" s="66" t="s">
        <v>193</v>
      </c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</row>
    <row r="227" spans="1:79" s="33" customFormat="1" ht="23" customHeight="1" x14ac:dyDescent="0.2">
      <c r="A227" s="174" t="s">
        <v>135</v>
      </c>
      <c r="B227" s="174"/>
      <c r="C227" s="174"/>
      <c r="D227" s="174"/>
      <c r="E227" s="174"/>
      <c r="F227" s="174"/>
      <c r="G227" s="174" t="s">
        <v>19</v>
      </c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 t="s">
        <v>15</v>
      </c>
      <c r="U227" s="174"/>
      <c r="V227" s="174"/>
      <c r="W227" s="174"/>
      <c r="X227" s="174"/>
      <c r="Y227" s="174"/>
      <c r="Z227" s="174" t="s">
        <v>14</v>
      </c>
      <c r="AA227" s="174"/>
      <c r="AB227" s="174"/>
      <c r="AC227" s="174"/>
      <c r="AD227" s="174"/>
      <c r="AE227" s="174" t="s">
        <v>194</v>
      </c>
      <c r="AF227" s="174"/>
      <c r="AG227" s="174"/>
      <c r="AH227" s="174"/>
      <c r="AI227" s="174"/>
      <c r="AJ227" s="174"/>
      <c r="AK227" s="174" t="s">
        <v>260</v>
      </c>
      <c r="AL227" s="174"/>
      <c r="AM227" s="174"/>
      <c r="AN227" s="174"/>
      <c r="AO227" s="174"/>
      <c r="AP227" s="174"/>
      <c r="AQ227" s="174" t="s">
        <v>261</v>
      </c>
      <c r="AR227" s="174"/>
      <c r="AS227" s="174"/>
      <c r="AT227" s="174"/>
      <c r="AU227" s="174"/>
      <c r="AV227" s="174"/>
      <c r="AW227" s="174" t="s">
        <v>18</v>
      </c>
      <c r="AX227" s="174"/>
      <c r="AY227" s="174"/>
      <c r="AZ227" s="174"/>
      <c r="BA227" s="174"/>
      <c r="BB227" s="174"/>
      <c r="BC227" s="174"/>
      <c r="BD227" s="174"/>
      <c r="BE227" s="174" t="s">
        <v>156</v>
      </c>
      <c r="BF227" s="174"/>
      <c r="BG227" s="174"/>
      <c r="BH227" s="174"/>
      <c r="BI227" s="174"/>
      <c r="BJ227" s="174"/>
      <c r="BK227" s="174"/>
      <c r="BL227" s="174"/>
    </row>
    <row r="228" spans="1:79" s="33" customFormat="1" ht="15" customHeight="1" x14ac:dyDescent="0.2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  <c r="AM228" s="174"/>
      <c r="AN228" s="174"/>
      <c r="AO228" s="174"/>
      <c r="AP228" s="174"/>
      <c r="AQ228" s="174"/>
      <c r="AR228" s="174"/>
      <c r="AS228" s="174"/>
      <c r="AT228" s="174"/>
      <c r="AU228" s="174"/>
      <c r="AV228" s="174"/>
      <c r="AW228" s="174"/>
      <c r="AX228" s="174"/>
      <c r="AY228" s="174"/>
      <c r="AZ228" s="174"/>
      <c r="BA228" s="174"/>
      <c r="BB228" s="174"/>
      <c r="BC228" s="174"/>
      <c r="BD228" s="174"/>
      <c r="BE228" s="174"/>
      <c r="BF228" s="174"/>
      <c r="BG228" s="174"/>
      <c r="BH228" s="174"/>
      <c r="BI228" s="174"/>
      <c r="BJ228" s="174"/>
      <c r="BK228" s="174"/>
      <c r="BL228" s="174"/>
    </row>
    <row r="229" spans="1:79" s="25" customFormat="1" ht="15" customHeight="1" x14ac:dyDescent="0.25">
      <c r="A229" s="89">
        <v>1</v>
      </c>
      <c r="B229" s="89"/>
      <c r="C229" s="89"/>
      <c r="D229" s="89"/>
      <c r="E229" s="89"/>
      <c r="F229" s="89"/>
      <c r="G229" s="89">
        <v>2</v>
      </c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>
        <v>3</v>
      </c>
      <c r="U229" s="89"/>
      <c r="V229" s="89"/>
      <c r="W229" s="89"/>
      <c r="X229" s="89"/>
      <c r="Y229" s="89"/>
      <c r="Z229" s="89">
        <v>4</v>
      </c>
      <c r="AA229" s="89"/>
      <c r="AB229" s="89"/>
      <c r="AC229" s="89"/>
      <c r="AD229" s="89"/>
      <c r="AE229" s="89">
        <v>5</v>
      </c>
      <c r="AF229" s="89"/>
      <c r="AG229" s="89"/>
      <c r="AH229" s="89"/>
      <c r="AI229" s="89"/>
      <c r="AJ229" s="89"/>
      <c r="AK229" s="89">
        <v>6</v>
      </c>
      <c r="AL229" s="89"/>
      <c r="AM229" s="89"/>
      <c r="AN229" s="89"/>
      <c r="AO229" s="89"/>
      <c r="AP229" s="89"/>
      <c r="AQ229" s="89">
        <v>7</v>
      </c>
      <c r="AR229" s="89"/>
      <c r="AS229" s="89"/>
      <c r="AT229" s="89"/>
      <c r="AU229" s="89"/>
      <c r="AV229" s="89"/>
      <c r="AW229" s="89">
        <v>8</v>
      </c>
      <c r="AX229" s="89"/>
      <c r="AY229" s="89"/>
      <c r="AZ229" s="89"/>
      <c r="BA229" s="89"/>
      <c r="BB229" s="89"/>
      <c r="BC229" s="89"/>
      <c r="BD229" s="89"/>
      <c r="BE229" s="89">
        <v>9</v>
      </c>
      <c r="BF229" s="89"/>
      <c r="BG229" s="89"/>
      <c r="BH229" s="89"/>
      <c r="BI229" s="89"/>
      <c r="BJ229" s="89"/>
      <c r="BK229" s="89"/>
      <c r="BL229" s="89"/>
    </row>
    <row r="230" spans="1:79" s="18" customFormat="1" ht="18.75" hidden="1" customHeight="1" x14ac:dyDescent="0.3">
      <c r="A230" s="88" t="s">
        <v>64</v>
      </c>
      <c r="B230" s="88"/>
      <c r="C230" s="88"/>
      <c r="D230" s="88"/>
      <c r="E230" s="88"/>
      <c r="F230" s="88"/>
      <c r="G230" s="182" t="s">
        <v>57</v>
      </c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49" t="s">
        <v>80</v>
      </c>
      <c r="U230" s="149"/>
      <c r="V230" s="149"/>
      <c r="W230" s="149"/>
      <c r="X230" s="149"/>
      <c r="Y230" s="149"/>
      <c r="Z230" s="149" t="s">
        <v>81</v>
      </c>
      <c r="AA230" s="149"/>
      <c r="AB230" s="149"/>
      <c r="AC230" s="149"/>
      <c r="AD230" s="149"/>
      <c r="AE230" s="149" t="s">
        <v>82</v>
      </c>
      <c r="AF230" s="149"/>
      <c r="AG230" s="149"/>
      <c r="AH230" s="149"/>
      <c r="AI230" s="149"/>
      <c r="AJ230" s="149"/>
      <c r="AK230" s="149" t="s">
        <v>83</v>
      </c>
      <c r="AL230" s="149"/>
      <c r="AM230" s="149"/>
      <c r="AN230" s="149"/>
      <c r="AO230" s="149"/>
      <c r="AP230" s="149"/>
      <c r="AQ230" s="149" t="s">
        <v>84</v>
      </c>
      <c r="AR230" s="149"/>
      <c r="AS230" s="149"/>
      <c r="AT230" s="149"/>
      <c r="AU230" s="149"/>
      <c r="AV230" s="149"/>
      <c r="AW230" s="182" t="s">
        <v>87</v>
      </c>
      <c r="AX230" s="182"/>
      <c r="AY230" s="182"/>
      <c r="AZ230" s="182"/>
      <c r="BA230" s="182"/>
      <c r="BB230" s="182"/>
      <c r="BC230" s="182"/>
      <c r="BD230" s="182"/>
      <c r="BE230" s="182" t="s">
        <v>88</v>
      </c>
      <c r="BF230" s="182"/>
      <c r="BG230" s="182"/>
      <c r="BH230" s="182"/>
      <c r="BI230" s="182"/>
      <c r="BJ230" s="182"/>
      <c r="BK230" s="182"/>
      <c r="BL230" s="182"/>
      <c r="CA230" s="18" t="s">
        <v>54</v>
      </c>
    </row>
    <row r="231" spans="1:79" s="19" customFormat="1" ht="12.75" customHeight="1" x14ac:dyDescent="0.25">
      <c r="A231" s="88">
        <v>2730</v>
      </c>
      <c r="B231" s="88"/>
      <c r="C231" s="88"/>
      <c r="D231" s="88"/>
      <c r="E231" s="88"/>
      <c r="F231" s="88"/>
      <c r="G231" s="77" t="s">
        <v>200</v>
      </c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9"/>
      <c r="T231" s="80">
        <f>T212</f>
        <v>3791300</v>
      </c>
      <c r="U231" s="80"/>
      <c r="V231" s="80"/>
      <c r="W231" s="80"/>
      <c r="X231" s="80"/>
      <c r="Y231" s="80"/>
      <c r="Z231" s="80">
        <f>Z212</f>
        <v>3257275</v>
      </c>
      <c r="AA231" s="80"/>
      <c r="AB231" s="80"/>
      <c r="AC231" s="80"/>
      <c r="AD231" s="80"/>
      <c r="AE231" s="80">
        <v>0</v>
      </c>
      <c r="AF231" s="80"/>
      <c r="AG231" s="80"/>
      <c r="AH231" s="80"/>
      <c r="AI231" s="80"/>
      <c r="AJ231" s="80"/>
      <c r="AK231" s="80">
        <v>0</v>
      </c>
      <c r="AL231" s="80"/>
      <c r="AM231" s="80"/>
      <c r="AN231" s="80"/>
      <c r="AO231" s="80"/>
      <c r="AP231" s="80"/>
      <c r="AQ231" s="80">
        <v>0</v>
      </c>
      <c r="AR231" s="80"/>
      <c r="AS231" s="80"/>
      <c r="AT231" s="80"/>
      <c r="AU231" s="80"/>
      <c r="AV231" s="80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  <c r="BK231" s="88"/>
      <c r="BL231" s="88"/>
      <c r="CA231" s="19" t="s">
        <v>55</v>
      </c>
    </row>
    <row r="232" spans="1:79" s="20" customFormat="1" ht="12.75" customHeight="1" x14ac:dyDescent="0.25">
      <c r="A232" s="147"/>
      <c r="B232" s="147"/>
      <c r="C232" s="147"/>
      <c r="D232" s="147"/>
      <c r="E232" s="147"/>
      <c r="F232" s="147"/>
      <c r="G232" s="94" t="s">
        <v>147</v>
      </c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6"/>
      <c r="T232" s="90">
        <f>T231</f>
        <v>3791300</v>
      </c>
      <c r="U232" s="90"/>
      <c r="V232" s="90"/>
      <c r="W232" s="90"/>
      <c r="X232" s="90"/>
      <c r="Y232" s="90"/>
      <c r="Z232" s="90">
        <f>Z231</f>
        <v>3257275</v>
      </c>
      <c r="AA232" s="90"/>
      <c r="AB232" s="90"/>
      <c r="AC232" s="90"/>
      <c r="AD232" s="90"/>
      <c r="AE232" s="90">
        <v>0</v>
      </c>
      <c r="AF232" s="90"/>
      <c r="AG232" s="90"/>
      <c r="AH232" s="90"/>
      <c r="AI232" s="90"/>
      <c r="AJ232" s="90"/>
      <c r="AK232" s="90">
        <v>0</v>
      </c>
      <c r="AL232" s="90"/>
      <c r="AM232" s="90"/>
      <c r="AN232" s="90"/>
      <c r="AO232" s="90"/>
      <c r="AP232" s="90"/>
      <c r="AQ232" s="90">
        <v>0</v>
      </c>
      <c r="AR232" s="90"/>
      <c r="AS232" s="90"/>
      <c r="AT232" s="90"/>
      <c r="AU232" s="90"/>
      <c r="AV232" s="90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7"/>
    </row>
    <row r="233" spans="1:79" s="18" customFormat="1" ht="13" x14ac:dyDescent="0.3">
      <c r="Z233" s="18" t="s">
        <v>266</v>
      </c>
    </row>
    <row r="234" spans="1:79" s="18" customFormat="1" ht="14.25" customHeight="1" x14ac:dyDescent="0.3">
      <c r="A234" s="54" t="s">
        <v>262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</row>
    <row r="235" spans="1:79" s="18" customFormat="1" ht="13.5" customHeight="1" x14ac:dyDescent="0.3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80"/>
      <c r="AY235" s="180"/>
      <c r="AZ235" s="180"/>
      <c r="BA235" s="180"/>
      <c r="BB235" s="180"/>
      <c r="BC235" s="180"/>
      <c r="BD235" s="180"/>
      <c r="BE235" s="180"/>
      <c r="BF235" s="180"/>
      <c r="BG235" s="180"/>
      <c r="BH235" s="180"/>
      <c r="BI235" s="180"/>
      <c r="BJ235" s="180"/>
      <c r="BK235" s="180"/>
      <c r="BL235" s="180"/>
    </row>
    <row r="236" spans="1:79" s="18" customFormat="1" ht="15" hidden="1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</row>
    <row r="237" spans="1:79" s="18" customFormat="1" ht="10" hidden="1" customHeight="1" x14ac:dyDescent="0.3"/>
    <row r="238" spans="1:79" s="18" customFormat="1" ht="14" x14ac:dyDescent="0.3">
      <c r="A238" s="54" t="s">
        <v>263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</row>
    <row r="239" spans="1:79" s="18" customFormat="1" ht="14" x14ac:dyDescent="0.3">
      <c r="A239" s="54" t="s">
        <v>264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</row>
    <row r="240" spans="1:79" s="18" customFormat="1" ht="14" customHeight="1" x14ac:dyDescent="0.3">
      <c r="A240" s="180"/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  <c r="AS240" s="180"/>
      <c r="AT240" s="180"/>
      <c r="AU240" s="180"/>
      <c r="AV240" s="180"/>
      <c r="AW240" s="180"/>
      <c r="AX240" s="180"/>
      <c r="AY240" s="180"/>
      <c r="AZ240" s="180"/>
      <c r="BA240" s="180"/>
      <c r="BB240" s="180"/>
      <c r="BC240" s="180"/>
      <c r="BD240" s="180"/>
      <c r="BE240" s="180"/>
      <c r="BF240" s="180"/>
      <c r="BG240" s="180"/>
      <c r="BH240" s="180"/>
      <c r="BI240" s="180"/>
      <c r="BJ240" s="180"/>
      <c r="BK240" s="180"/>
      <c r="BL240" s="180"/>
    </row>
    <row r="241" spans="1:64" s="18" customFormat="1" ht="15" hidden="1" customHeigh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</row>
    <row r="242" spans="1:64" s="18" customFormat="1" ht="13" hidden="1" x14ac:dyDescent="0.3"/>
    <row r="243" spans="1:64" s="18" customFormat="1" ht="13" x14ac:dyDescent="0.3"/>
    <row r="244" spans="1:64" s="18" customFormat="1" ht="19" customHeight="1" x14ac:dyDescent="0.3">
      <c r="A244" s="55" t="s">
        <v>189</v>
      </c>
      <c r="B244" s="183"/>
      <c r="C244" s="183"/>
      <c r="D244" s="183"/>
      <c r="E244" s="183"/>
      <c r="F244" s="183"/>
      <c r="G244" s="183"/>
      <c r="H244" s="183"/>
      <c r="I244" s="183"/>
      <c r="J244" s="183"/>
      <c r="K244" s="183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23"/>
      <c r="AC244" s="23"/>
      <c r="AD244" s="23"/>
      <c r="AE244" s="23"/>
      <c r="AF244" s="23"/>
      <c r="AG244" s="23"/>
      <c r="AH244" s="188"/>
      <c r="AI244" s="188"/>
      <c r="AJ244" s="188"/>
      <c r="AK244" s="188"/>
      <c r="AL244" s="188"/>
      <c r="AM244" s="188"/>
      <c r="AN244" s="188"/>
      <c r="AO244" s="188"/>
      <c r="AP244" s="188"/>
      <c r="AQ244" s="23"/>
      <c r="AR244" s="23"/>
      <c r="AS244" s="23"/>
      <c r="AT244" s="23"/>
      <c r="AU244" s="185" t="s">
        <v>230</v>
      </c>
      <c r="AV244" s="186"/>
      <c r="AW244" s="186"/>
      <c r="AX244" s="186"/>
      <c r="AY244" s="186"/>
      <c r="AZ244" s="186"/>
      <c r="BA244" s="186"/>
      <c r="BB244" s="186"/>
      <c r="BC244" s="186"/>
      <c r="BD244" s="186"/>
      <c r="BE244" s="186"/>
      <c r="BF244" s="186"/>
    </row>
    <row r="245" spans="1:64" s="18" customFormat="1" ht="12.75" customHeight="1" x14ac:dyDescent="0.3">
      <c r="AB245" s="14"/>
      <c r="AC245" s="14"/>
      <c r="AD245" s="14"/>
      <c r="AE245" s="14"/>
      <c r="AF245" s="14"/>
      <c r="AG245" s="14"/>
      <c r="AH245" s="187" t="s">
        <v>1</v>
      </c>
      <c r="AI245" s="187"/>
      <c r="AJ245" s="187"/>
      <c r="AK245" s="187"/>
      <c r="AL245" s="187"/>
      <c r="AM245" s="187"/>
      <c r="AN245" s="187"/>
      <c r="AO245" s="187"/>
      <c r="AP245" s="187"/>
      <c r="AQ245" s="14"/>
      <c r="AR245" s="14"/>
      <c r="AS245" s="14"/>
      <c r="AT245" s="14"/>
      <c r="AU245" s="187" t="s">
        <v>160</v>
      </c>
      <c r="AV245" s="187"/>
      <c r="AW245" s="187"/>
      <c r="AX245" s="187"/>
      <c r="AY245" s="187"/>
      <c r="AZ245" s="187"/>
      <c r="BA245" s="187"/>
      <c r="BB245" s="187"/>
      <c r="BC245" s="187"/>
      <c r="BD245" s="187"/>
      <c r="BE245" s="187"/>
      <c r="BF245" s="187"/>
    </row>
    <row r="246" spans="1:64" s="18" customFormat="1" ht="14" x14ac:dyDescent="0.3">
      <c r="AB246" s="14"/>
      <c r="AC246" s="14"/>
      <c r="AD246" s="14"/>
      <c r="AE246" s="14"/>
      <c r="AF246" s="14"/>
      <c r="AG246" s="14"/>
      <c r="AH246" s="24"/>
      <c r="AI246" s="24"/>
      <c r="AJ246" s="24"/>
      <c r="AK246" s="24"/>
      <c r="AL246" s="24"/>
      <c r="AM246" s="24"/>
      <c r="AN246" s="24"/>
      <c r="AO246" s="24"/>
      <c r="AP246" s="24"/>
      <c r="AQ246" s="14"/>
      <c r="AR246" s="14"/>
      <c r="AS246" s="14"/>
      <c r="AT246" s="1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</row>
    <row r="247" spans="1:64" s="18" customFormat="1" ht="18" customHeight="1" x14ac:dyDescent="0.3">
      <c r="A247" s="55" t="s">
        <v>190</v>
      </c>
      <c r="B247" s="183"/>
      <c r="C247" s="183"/>
      <c r="D247" s="183"/>
      <c r="E247" s="183"/>
      <c r="F247" s="183"/>
      <c r="G247" s="183"/>
      <c r="H247" s="183"/>
      <c r="I247" s="183"/>
      <c r="J247" s="183"/>
      <c r="K247" s="183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4"/>
      <c r="AC247" s="14"/>
      <c r="AD247" s="14"/>
      <c r="AE247" s="14"/>
      <c r="AF247" s="14"/>
      <c r="AG247" s="14"/>
      <c r="AH247" s="184"/>
      <c r="AI247" s="184"/>
      <c r="AJ247" s="184"/>
      <c r="AK247" s="184"/>
      <c r="AL247" s="184"/>
      <c r="AM247" s="184"/>
      <c r="AN247" s="184"/>
      <c r="AO247" s="184"/>
      <c r="AP247" s="184"/>
      <c r="AQ247" s="14"/>
      <c r="AR247" s="14"/>
      <c r="AS247" s="14"/>
      <c r="AT247" s="14"/>
      <c r="AU247" s="185" t="s">
        <v>231</v>
      </c>
      <c r="AV247" s="186"/>
      <c r="AW247" s="186"/>
      <c r="AX247" s="186"/>
      <c r="AY247" s="186"/>
      <c r="AZ247" s="186"/>
      <c r="BA247" s="186"/>
      <c r="BB247" s="186"/>
      <c r="BC247" s="186"/>
      <c r="BD247" s="186"/>
      <c r="BE247" s="186"/>
      <c r="BF247" s="186"/>
    </row>
    <row r="248" spans="1:64" s="18" customFormat="1" ht="12" customHeight="1" x14ac:dyDescent="0.3">
      <c r="AB248" s="14"/>
      <c r="AC248" s="14"/>
      <c r="AD248" s="14"/>
      <c r="AE248" s="14"/>
      <c r="AF248" s="14"/>
      <c r="AG248" s="14"/>
      <c r="AH248" s="187" t="s">
        <v>1</v>
      </c>
      <c r="AI248" s="187"/>
      <c r="AJ248" s="187"/>
      <c r="AK248" s="187"/>
      <c r="AL248" s="187"/>
      <c r="AM248" s="187"/>
      <c r="AN248" s="187"/>
      <c r="AO248" s="187"/>
      <c r="AP248" s="187"/>
      <c r="AQ248" s="14"/>
      <c r="AR248" s="14"/>
      <c r="AS248" s="14"/>
      <c r="AT248" s="14"/>
      <c r="AU248" s="187" t="s">
        <v>160</v>
      </c>
      <c r="AV248" s="187"/>
      <c r="AW248" s="187"/>
      <c r="AX248" s="187"/>
      <c r="AY248" s="187"/>
      <c r="AZ248" s="187"/>
      <c r="BA248" s="187"/>
      <c r="BB248" s="187"/>
      <c r="BC248" s="187"/>
      <c r="BD248" s="187"/>
      <c r="BE248" s="187"/>
      <c r="BF248" s="187"/>
    </row>
  </sheetData>
  <mergeCells count="1573">
    <mergeCell ref="BO110:BS110"/>
    <mergeCell ref="BT110:BX110"/>
    <mergeCell ref="A229:F229"/>
    <mergeCell ref="G229:S229"/>
    <mergeCell ref="T229:Y229"/>
    <mergeCell ref="Z229:AD229"/>
    <mergeCell ref="AE229:AJ229"/>
    <mergeCell ref="AK229:AP229"/>
    <mergeCell ref="AQ229:AV229"/>
    <mergeCell ref="AW229:BD229"/>
    <mergeCell ref="BE229:BL229"/>
    <mergeCell ref="A225:BL225"/>
    <mergeCell ref="A226:BL226"/>
    <mergeCell ref="A227:F228"/>
    <mergeCell ref="G227:S228"/>
    <mergeCell ref="T227:Y228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BE110:BI110"/>
    <mergeCell ref="BJ110:BN110"/>
    <mergeCell ref="AP189:AT189"/>
    <mergeCell ref="AU189:AY189"/>
    <mergeCell ref="AZ189:BD189"/>
    <mergeCell ref="A189:F189"/>
    <mergeCell ref="G189:S189"/>
    <mergeCell ref="T189:Z189"/>
    <mergeCell ref="AA189:AE189"/>
    <mergeCell ref="AF189:AJ189"/>
    <mergeCell ref="AK189:AO189"/>
    <mergeCell ref="AK212:AP212"/>
    <mergeCell ref="AQ212:AV212"/>
    <mergeCell ref="AW212:BA212"/>
    <mergeCell ref="BB212:BF212"/>
    <mergeCell ref="AQ208:AV209"/>
    <mergeCell ref="AW208:BF208"/>
    <mergeCell ref="BB197:BF197"/>
    <mergeCell ref="BB195:BF195"/>
    <mergeCell ref="AP180:AT180"/>
    <mergeCell ref="AU180:AY180"/>
    <mergeCell ref="AZ180:BD180"/>
    <mergeCell ref="BE180:BI180"/>
    <mergeCell ref="BJ180:BN180"/>
    <mergeCell ref="BG212:BL212"/>
    <mergeCell ref="BG208:BL209"/>
    <mergeCell ref="AW209:BA209"/>
    <mergeCell ref="BB209:BF209"/>
    <mergeCell ref="BG197:BJ197"/>
    <mergeCell ref="BK197:BO197"/>
    <mergeCell ref="BG195:BJ195"/>
    <mergeCell ref="BK195:BO195"/>
    <mergeCell ref="AZ187:BD187"/>
    <mergeCell ref="AP185:AT185"/>
    <mergeCell ref="AU185:AY185"/>
    <mergeCell ref="AZ185:BD185"/>
    <mergeCell ref="A182:BL182"/>
    <mergeCell ref="A183:BD183"/>
    <mergeCell ref="A184:F185"/>
    <mergeCell ref="A180:F180"/>
    <mergeCell ref="G180:S180"/>
    <mergeCell ref="T180:Z180"/>
    <mergeCell ref="AA180:AE180"/>
    <mergeCell ref="AF180:AJ180"/>
    <mergeCell ref="AK180:AO180"/>
    <mergeCell ref="BA169:BC169"/>
    <mergeCell ref="BD169:BF169"/>
    <mergeCell ref="BG169:BI169"/>
    <mergeCell ref="BJ169:BL169"/>
    <mergeCell ref="A169:C169"/>
    <mergeCell ref="D169:V169"/>
    <mergeCell ref="W169:Y169"/>
    <mergeCell ref="Z169:AB169"/>
    <mergeCell ref="AC169:AE169"/>
    <mergeCell ref="AF169:AH169"/>
    <mergeCell ref="AI169:AK169"/>
    <mergeCell ref="AL169:AN169"/>
    <mergeCell ref="AP179:AT179"/>
    <mergeCell ref="AU179:AY179"/>
    <mergeCell ref="AZ179:BD179"/>
    <mergeCell ref="BE179:BI179"/>
    <mergeCell ref="BJ179:BN179"/>
    <mergeCell ref="A179:F179"/>
    <mergeCell ref="G179:S179"/>
    <mergeCell ref="A178:F178"/>
    <mergeCell ref="AP177:AT177"/>
    <mergeCell ref="AU177:AY177"/>
    <mergeCell ref="AZ177:BD177"/>
    <mergeCell ref="BE177:BI177"/>
    <mergeCell ref="BJ177:BN177"/>
    <mergeCell ref="AP150:AT150"/>
    <mergeCell ref="AU150:AY150"/>
    <mergeCell ref="AZ150:BD150"/>
    <mergeCell ref="BE150:BI150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T158:AX158"/>
    <mergeCell ref="AY158:BC158"/>
    <mergeCell ref="BD158:BH158"/>
    <mergeCell ref="BI158:BM158"/>
    <mergeCell ref="AT156:AX156"/>
    <mergeCell ref="AY156:BC156"/>
    <mergeCell ref="BD156:BH156"/>
    <mergeCell ref="BI156:BM156"/>
    <mergeCell ref="A156:T156"/>
    <mergeCell ref="AO157:AS157"/>
    <mergeCell ref="AT157:AX157"/>
    <mergeCell ref="AY157:BC157"/>
    <mergeCell ref="BD157:BH157"/>
    <mergeCell ref="BI157:BM157"/>
    <mergeCell ref="AO155:AS155"/>
    <mergeCell ref="AT155:AX155"/>
    <mergeCell ref="AY155:BC155"/>
    <mergeCell ref="BD155:BH155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P143:AT143"/>
    <mergeCell ref="AU143:AY143"/>
    <mergeCell ref="AZ143:BD143"/>
    <mergeCell ref="BE143:BI143"/>
    <mergeCell ref="A144:C144"/>
    <mergeCell ref="D144:P144"/>
    <mergeCell ref="Q144:U144"/>
    <mergeCell ref="V144:AE144"/>
    <mergeCell ref="AF144:AJ144"/>
    <mergeCell ref="AK144:AO144"/>
    <mergeCell ref="AP142:AT142"/>
    <mergeCell ref="AU142:AY142"/>
    <mergeCell ref="AZ142:BD142"/>
    <mergeCell ref="BE142:BI142"/>
    <mergeCell ref="A143:C143"/>
    <mergeCell ref="D143:P143"/>
    <mergeCell ref="Q143:U143"/>
    <mergeCell ref="V143:AE143"/>
    <mergeCell ref="AF143:AJ143"/>
    <mergeCell ref="AK143:AO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BT127:BX127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AK115:AO115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V111:AE116"/>
    <mergeCell ref="AK112:AO112"/>
    <mergeCell ref="A111:C111"/>
    <mergeCell ref="D111:P111"/>
    <mergeCell ref="Q111:U111"/>
    <mergeCell ref="AF111:AJ111"/>
    <mergeCell ref="AK111:AO111"/>
    <mergeCell ref="BT115:BX115"/>
    <mergeCell ref="A116:C116"/>
    <mergeCell ref="D116:P116"/>
    <mergeCell ref="Q116:U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3:BI113"/>
    <mergeCell ref="BJ113:BN113"/>
    <mergeCell ref="BO113:BS113"/>
    <mergeCell ref="BT113:BX113"/>
    <mergeCell ref="A115:C115"/>
    <mergeCell ref="D115:P115"/>
    <mergeCell ref="Q115:U115"/>
    <mergeCell ref="AF115:AJ115"/>
    <mergeCell ref="AY100:BC100"/>
    <mergeCell ref="A99:C99"/>
    <mergeCell ref="D99:T99"/>
    <mergeCell ref="U99:Y99"/>
    <mergeCell ref="Z99:AD99"/>
    <mergeCell ref="AE99:AI99"/>
    <mergeCell ref="AJ99:AN99"/>
    <mergeCell ref="AO99:AS99"/>
    <mergeCell ref="AT99:AX99"/>
    <mergeCell ref="AY99:BC99"/>
    <mergeCell ref="BT112:BX112"/>
    <mergeCell ref="A113:C113"/>
    <mergeCell ref="D113:P113"/>
    <mergeCell ref="Q113:U113"/>
    <mergeCell ref="AF113:AJ113"/>
    <mergeCell ref="AK113:AO113"/>
    <mergeCell ref="AP113:AT113"/>
    <mergeCell ref="AU113:AY113"/>
    <mergeCell ref="AZ113:BD113"/>
    <mergeCell ref="AP112:AT112"/>
    <mergeCell ref="AU112:AY112"/>
    <mergeCell ref="AZ112:BD112"/>
    <mergeCell ref="BE112:BI112"/>
    <mergeCell ref="BJ112:BN112"/>
    <mergeCell ref="BO112:BS112"/>
    <mergeCell ref="BE111:BI111"/>
    <mergeCell ref="BJ111:BN111"/>
    <mergeCell ref="BO111:BS111"/>
    <mergeCell ref="BT111:BX111"/>
    <mergeCell ref="A112:C112"/>
    <mergeCell ref="D112:P112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AH69:AL69"/>
    <mergeCell ref="AM69:AQ69"/>
    <mergeCell ref="AR69:AV69"/>
    <mergeCell ref="AW69:BA69"/>
    <mergeCell ref="BB69:BF69"/>
    <mergeCell ref="BB52:BF52"/>
    <mergeCell ref="BG52:BK52"/>
    <mergeCell ref="AR68:AV68"/>
    <mergeCell ref="AW68:BA68"/>
    <mergeCell ref="BB68:BF68"/>
    <mergeCell ref="BG68:BK68"/>
    <mergeCell ref="AH65:AL65"/>
    <mergeCell ref="AM65:AQ65"/>
    <mergeCell ref="AR65:AV65"/>
    <mergeCell ref="AW65:BA65"/>
    <mergeCell ref="BB65:BF65"/>
    <mergeCell ref="BG65:BK65"/>
    <mergeCell ref="AX59:BA59"/>
    <mergeCell ref="BB59:BF59"/>
    <mergeCell ref="BG59:BK59"/>
    <mergeCell ref="BG57:BK57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247:AA247"/>
    <mergeCell ref="AH247:AP247"/>
    <mergeCell ref="AU247:BF247"/>
    <mergeCell ref="AH248:AP248"/>
    <mergeCell ref="AU248:BF248"/>
    <mergeCell ref="A31:D31"/>
    <mergeCell ref="E31:T31"/>
    <mergeCell ref="U31:Y31"/>
    <mergeCell ref="Z31:AD31"/>
    <mergeCell ref="AE31:AH31"/>
    <mergeCell ref="A240:BL240"/>
    <mergeCell ref="A244:AA244"/>
    <mergeCell ref="AH244:AP244"/>
    <mergeCell ref="AU244:BF244"/>
    <mergeCell ref="AH245:AP245"/>
    <mergeCell ref="AU245:BF245"/>
    <mergeCell ref="AW231:BD231"/>
    <mergeCell ref="BE231:BL231"/>
    <mergeCell ref="A234:BL234"/>
    <mergeCell ref="A235:BL235"/>
    <mergeCell ref="BL52:BP52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238:BL238"/>
    <mergeCell ref="A239:BL239"/>
    <mergeCell ref="AK232:AP232"/>
    <mergeCell ref="AQ232:AV232"/>
    <mergeCell ref="AW232:BD232"/>
    <mergeCell ref="BE232:BL232"/>
    <mergeCell ref="AQ230:AV230"/>
    <mergeCell ref="AW230:BD230"/>
    <mergeCell ref="BE230:BL230"/>
    <mergeCell ref="A231:F231"/>
    <mergeCell ref="G231:S231"/>
    <mergeCell ref="T231:Y231"/>
    <mergeCell ref="Z231:AD231"/>
    <mergeCell ref="AE231:AJ231"/>
    <mergeCell ref="AK231:AP231"/>
    <mergeCell ref="AQ231:AV231"/>
    <mergeCell ref="A230:F230"/>
    <mergeCell ref="G230:S230"/>
    <mergeCell ref="T230:Y230"/>
    <mergeCell ref="Z230:AD230"/>
    <mergeCell ref="AE230:AJ230"/>
    <mergeCell ref="AK230:AP230"/>
    <mergeCell ref="A232:F232"/>
    <mergeCell ref="G232:S232"/>
    <mergeCell ref="T232:Y232"/>
    <mergeCell ref="Z232:AD232"/>
    <mergeCell ref="AE232:AJ232"/>
    <mergeCell ref="Z227:AD228"/>
    <mergeCell ref="AE227:AJ228"/>
    <mergeCell ref="AK227:AP228"/>
    <mergeCell ref="AQ227:AV228"/>
    <mergeCell ref="AW227:BD228"/>
    <mergeCell ref="AJ222:AN222"/>
    <mergeCell ref="AO222:AS222"/>
    <mergeCell ref="AT222:AW222"/>
    <mergeCell ref="AX222:BB222"/>
    <mergeCell ref="BC222:BG222"/>
    <mergeCell ref="BH222:BL222"/>
    <mergeCell ref="A222:F222"/>
    <mergeCell ref="G222:P222"/>
    <mergeCell ref="Q222:U222"/>
    <mergeCell ref="V222:Y222"/>
    <mergeCell ref="Z222:AD222"/>
    <mergeCell ref="AE222:AI222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J223:AN223"/>
    <mergeCell ref="AO223:AS223"/>
    <mergeCell ref="AT223:AW223"/>
    <mergeCell ref="BE227:BL228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J220:AN220"/>
    <mergeCell ref="AO220:AS220"/>
    <mergeCell ref="AT220:AW220"/>
    <mergeCell ref="AX220:BB220"/>
    <mergeCell ref="BC220:BG220"/>
    <mergeCell ref="BH220:BL220"/>
    <mergeCell ref="A220:F220"/>
    <mergeCell ref="G220:P220"/>
    <mergeCell ref="Q220:U220"/>
    <mergeCell ref="V220:Y220"/>
    <mergeCell ref="Z220:AD220"/>
    <mergeCell ref="AE220:AI220"/>
    <mergeCell ref="AT218:AW219"/>
    <mergeCell ref="AX218:BG218"/>
    <mergeCell ref="BH218:BL219"/>
    <mergeCell ref="Z219:AD219"/>
    <mergeCell ref="AE219:AI219"/>
    <mergeCell ref="AX219:BB219"/>
    <mergeCell ref="BC219:BG219"/>
    <mergeCell ref="A216:BL216"/>
    <mergeCell ref="A217:F219"/>
    <mergeCell ref="G217:P219"/>
    <mergeCell ref="Q217:AN217"/>
    <mergeCell ref="AO217:BL217"/>
    <mergeCell ref="Q218:U219"/>
    <mergeCell ref="V218:Y219"/>
    <mergeCell ref="Z218:AI218"/>
    <mergeCell ref="AJ218:AN219"/>
    <mergeCell ref="AO218:AS219"/>
    <mergeCell ref="A215:BL215"/>
    <mergeCell ref="BG213:BL213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213:F213"/>
    <mergeCell ref="G213:S213"/>
    <mergeCell ref="T213:Y213"/>
    <mergeCell ref="Z213:AD213"/>
    <mergeCell ref="AE213:AJ213"/>
    <mergeCell ref="AK213:AP213"/>
    <mergeCell ref="AQ213:AV213"/>
    <mergeCell ref="AW213:BA213"/>
    <mergeCell ref="BB213:BF213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Z188:BD188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186:F186"/>
    <mergeCell ref="G186:S186"/>
    <mergeCell ref="T186:Z186"/>
    <mergeCell ref="AA186:AE186"/>
    <mergeCell ref="AF186:AJ186"/>
    <mergeCell ref="AK186:AO186"/>
    <mergeCell ref="AP186:AT186"/>
    <mergeCell ref="G184:S185"/>
    <mergeCell ref="T184:Z185"/>
    <mergeCell ref="AA184:AO184"/>
    <mergeCell ref="AP184:BD184"/>
    <mergeCell ref="AA185:AE185"/>
    <mergeCell ref="AF185:AJ185"/>
    <mergeCell ref="AK185:AO185"/>
    <mergeCell ref="T179:Z179"/>
    <mergeCell ref="AA179:AE179"/>
    <mergeCell ref="AF179:AJ179"/>
    <mergeCell ref="AK179:AO179"/>
    <mergeCell ref="AP178:AT178"/>
    <mergeCell ref="AU178:AY178"/>
    <mergeCell ref="AZ178:BD178"/>
    <mergeCell ref="BE178:BI178"/>
    <mergeCell ref="BJ178:BN178"/>
    <mergeCell ref="BO178:BS178"/>
    <mergeCell ref="G178:S178"/>
    <mergeCell ref="T178:Z178"/>
    <mergeCell ref="AA178:AE178"/>
    <mergeCell ref="AF178:AJ178"/>
    <mergeCell ref="AK178:AO178"/>
    <mergeCell ref="BO180:BS180"/>
    <mergeCell ref="BO179:BS179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4:BS174"/>
    <mergeCell ref="A175:F176"/>
    <mergeCell ref="G175:S176"/>
    <mergeCell ref="T175:Z176"/>
    <mergeCell ref="AA175:AO175"/>
    <mergeCell ref="AP175:BD175"/>
    <mergeCell ref="BE175:BS175"/>
    <mergeCell ref="AA176:AE176"/>
    <mergeCell ref="AF176:AJ176"/>
    <mergeCell ref="AK176:AO176"/>
    <mergeCell ref="W163:AH163"/>
    <mergeCell ref="AI163:AT163"/>
    <mergeCell ref="AU163:AZ163"/>
    <mergeCell ref="BA163:BF163"/>
    <mergeCell ref="BA168:BC168"/>
    <mergeCell ref="BD168:BF168"/>
    <mergeCell ref="BG168:BI168"/>
    <mergeCell ref="BJ168:BL168"/>
    <mergeCell ref="A172:BL172"/>
    <mergeCell ref="A173:BS173"/>
    <mergeCell ref="AO169:AQ169"/>
    <mergeCell ref="AR169:AT169"/>
    <mergeCell ref="AU169:AW169"/>
    <mergeCell ref="AX169:AZ169"/>
    <mergeCell ref="AI168:AK168"/>
    <mergeCell ref="AL168:AN168"/>
    <mergeCell ref="AO168:AQ168"/>
    <mergeCell ref="AR168:AT168"/>
    <mergeCell ref="AU168:AW168"/>
    <mergeCell ref="AX168:AZ168"/>
    <mergeCell ref="BA167:BC167"/>
    <mergeCell ref="BD167:BF167"/>
    <mergeCell ref="BG167:BI167"/>
    <mergeCell ref="BJ167:BL167"/>
    <mergeCell ref="A168:C168"/>
    <mergeCell ref="D168:V168"/>
    <mergeCell ref="W168:Y168"/>
    <mergeCell ref="Z168:AB168"/>
    <mergeCell ref="AC168:AE168"/>
    <mergeCell ref="AF168:AH168"/>
    <mergeCell ref="AI167:AK167"/>
    <mergeCell ref="AL167:AN167"/>
    <mergeCell ref="BA166:BC166"/>
    <mergeCell ref="BD166:BF166"/>
    <mergeCell ref="BG166:BI166"/>
    <mergeCell ref="BJ166:BL166"/>
    <mergeCell ref="A167:C167"/>
    <mergeCell ref="D167:V167"/>
    <mergeCell ref="W167:Y167"/>
    <mergeCell ref="Z167:AB167"/>
    <mergeCell ref="AC167:AE167"/>
    <mergeCell ref="AF167:AH167"/>
    <mergeCell ref="AI166:AK166"/>
    <mergeCell ref="AL166:AN166"/>
    <mergeCell ref="AO166:AQ166"/>
    <mergeCell ref="AR166:AT166"/>
    <mergeCell ref="AU166:AW166"/>
    <mergeCell ref="AX166:AZ166"/>
    <mergeCell ref="A166:C166"/>
    <mergeCell ref="D166:V166"/>
    <mergeCell ref="W166:Y166"/>
    <mergeCell ref="Z166:AB166"/>
    <mergeCell ref="AC166:AE166"/>
    <mergeCell ref="AF166:AH166"/>
    <mergeCell ref="AO167:AQ167"/>
    <mergeCell ref="AR167:AT167"/>
    <mergeCell ref="AU167:AW167"/>
    <mergeCell ref="AX167:AZ167"/>
    <mergeCell ref="A162:BL162"/>
    <mergeCell ref="AT159:AX159"/>
    <mergeCell ref="AY159:BC159"/>
    <mergeCell ref="BD159:BH159"/>
    <mergeCell ref="BI159:BM159"/>
    <mergeCell ref="A158:T158"/>
    <mergeCell ref="U158:Y158"/>
    <mergeCell ref="Z158:AD158"/>
    <mergeCell ref="AE158:AI158"/>
    <mergeCell ref="AJ158:AN158"/>
    <mergeCell ref="AO158:AS158"/>
    <mergeCell ref="BJ164:BL165"/>
    <mergeCell ref="W165:Y165"/>
    <mergeCell ref="Z165:AB165"/>
    <mergeCell ref="AC165:AE165"/>
    <mergeCell ref="AF165:AH165"/>
    <mergeCell ref="AI165:AK165"/>
    <mergeCell ref="AL165:AN165"/>
    <mergeCell ref="AO165:AQ165"/>
    <mergeCell ref="AR165:AT165"/>
    <mergeCell ref="BG163:BL163"/>
    <mergeCell ref="W164:AB164"/>
    <mergeCell ref="AC164:AH164"/>
    <mergeCell ref="AI164:AN164"/>
    <mergeCell ref="AO164:AT164"/>
    <mergeCell ref="AU164:AW165"/>
    <mergeCell ref="AX164:AZ165"/>
    <mergeCell ref="BA164:BC165"/>
    <mergeCell ref="BD164:BF165"/>
    <mergeCell ref="BG164:BI165"/>
    <mergeCell ref="A163:C165"/>
    <mergeCell ref="D163:V165"/>
    <mergeCell ref="BN157:BR157"/>
    <mergeCell ref="A157:T157"/>
    <mergeCell ref="U157:Y157"/>
    <mergeCell ref="Z157:AD157"/>
    <mergeCell ref="AE157:AI157"/>
    <mergeCell ref="AJ157:AN157"/>
    <mergeCell ref="BN159:BR159"/>
    <mergeCell ref="A159:T159"/>
    <mergeCell ref="U159:Y159"/>
    <mergeCell ref="Z159:AD159"/>
    <mergeCell ref="AE159:AI159"/>
    <mergeCell ref="AJ159:AN159"/>
    <mergeCell ref="AO159:AS159"/>
    <mergeCell ref="BN158:BR158"/>
    <mergeCell ref="U156:Y156"/>
    <mergeCell ref="Z156:AD156"/>
    <mergeCell ref="AE156:AI156"/>
    <mergeCell ref="AJ156:AN156"/>
    <mergeCell ref="AO156:AS156"/>
    <mergeCell ref="BI155:BM155"/>
    <mergeCell ref="BN155:BR155"/>
    <mergeCell ref="A154:T155"/>
    <mergeCell ref="U154:AD154"/>
    <mergeCell ref="AE154:AN154"/>
    <mergeCell ref="AO154:AX154"/>
    <mergeCell ref="AY154:BH154"/>
    <mergeCell ref="BI154:BR154"/>
    <mergeCell ref="U155:Y155"/>
    <mergeCell ref="Z155:AD155"/>
    <mergeCell ref="AE155:AI155"/>
    <mergeCell ref="AJ155:AN155"/>
    <mergeCell ref="BN156:BR156"/>
    <mergeCell ref="AP134:AT134"/>
    <mergeCell ref="AU134:AY134"/>
    <mergeCell ref="AZ134:BD134"/>
    <mergeCell ref="BE134:BI134"/>
    <mergeCell ref="A152:BL152"/>
    <mergeCell ref="A153:BR153"/>
    <mergeCell ref="AP135:AT135"/>
    <mergeCell ref="AU135:AY135"/>
    <mergeCell ref="AZ135:BD135"/>
    <mergeCell ref="BE135:BI135"/>
    <mergeCell ref="Q136:U136"/>
    <mergeCell ref="V136:AE136"/>
    <mergeCell ref="AF136:AJ136"/>
    <mergeCell ref="AK136:AO136"/>
    <mergeCell ref="A135:C135"/>
    <mergeCell ref="D135:P135"/>
    <mergeCell ref="Q135:U135"/>
    <mergeCell ref="V135:AE135"/>
    <mergeCell ref="AF135:AJ135"/>
    <mergeCell ref="A134:C134"/>
    <mergeCell ref="D134:P134"/>
    <mergeCell ref="Q134:U134"/>
    <mergeCell ref="V134:AE134"/>
    <mergeCell ref="AF134:AJ134"/>
    <mergeCell ref="AK134:AO134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136:C136"/>
    <mergeCell ref="D136:P136"/>
    <mergeCell ref="AK135:AO135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3:AT133"/>
    <mergeCell ref="AU133:AY133"/>
    <mergeCell ref="AZ133:BD133"/>
    <mergeCell ref="BE133:BI133"/>
    <mergeCell ref="BT109:BX109"/>
    <mergeCell ref="A129:BL129"/>
    <mergeCell ref="A130:C131"/>
    <mergeCell ref="D130:P131"/>
    <mergeCell ref="Q130:U131"/>
    <mergeCell ref="V130:AE131"/>
    <mergeCell ref="AF130:AT130"/>
    <mergeCell ref="AU130:BI130"/>
    <mergeCell ref="AF131:AJ131"/>
    <mergeCell ref="AK131:AO131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AP111:AT111"/>
    <mergeCell ref="AU111:AY111"/>
    <mergeCell ref="AZ111:BD111"/>
    <mergeCell ref="Q112:U112"/>
    <mergeCell ref="AF112:AJ112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AO98:AS98"/>
    <mergeCell ref="AT98:AX98"/>
    <mergeCell ref="AY98:BC98"/>
    <mergeCell ref="BD98:BH98"/>
    <mergeCell ref="A103:BL103"/>
    <mergeCell ref="A104:BL104"/>
    <mergeCell ref="BD99:BH99"/>
    <mergeCell ref="A100:C100"/>
    <mergeCell ref="D100:T100"/>
    <mergeCell ref="U100:Y100"/>
    <mergeCell ref="BD100:BH100"/>
    <mergeCell ref="Z100:AD100"/>
    <mergeCell ref="AE100:AI100"/>
    <mergeCell ref="AJ100:AN100"/>
    <mergeCell ref="AO100:AS100"/>
    <mergeCell ref="AT100:AX100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96:C96"/>
    <mergeCell ref="D96:T96"/>
    <mergeCell ref="U96:Y96"/>
    <mergeCell ref="Z96:AD96"/>
    <mergeCell ref="AE96:AI96"/>
    <mergeCell ref="AJ96:AN96"/>
    <mergeCell ref="AE95:AI95"/>
    <mergeCell ref="AJ95:AN95"/>
    <mergeCell ref="AO95:AS95"/>
    <mergeCell ref="AT95:AX95"/>
    <mergeCell ref="AY95:BC95"/>
    <mergeCell ref="BD95:BH95"/>
    <mergeCell ref="BQ88:BT88"/>
    <mergeCell ref="BU88:BY88"/>
    <mergeCell ref="A92:BL92"/>
    <mergeCell ref="A93:BH93"/>
    <mergeCell ref="A94:C95"/>
    <mergeCell ref="D94:T95"/>
    <mergeCell ref="U94:AN94"/>
    <mergeCell ref="AO94:BH94"/>
    <mergeCell ref="U95:Y95"/>
    <mergeCell ref="Z95:AD95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L90:BP90"/>
    <mergeCell ref="BQ90:BT90"/>
    <mergeCell ref="BU90:BY90"/>
    <mergeCell ref="AI90:AM90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Q52:BT52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A114:C114"/>
    <mergeCell ref="D114:P114"/>
    <mergeCell ref="Q114:U114"/>
    <mergeCell ref="AF114:AJ114"/>
    <mergeCell ref="AK114:AO114"/>
    <mergeCell ref="AP114:AT114"/>
    <mergeCell ref="AU114:AY114"/>
    <mergeCell ref="AZ114:BD114"/>
    <mergeCell ref="BE114:BI114"/>
    <mergeCell ref="BJ114:BN114"/>
    <mergeCell ref="BO114:BS114"/>
    <mergeCell ref="BT114:BX114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</mergeCells>
  <conditionalFormatting sqref="A88 A168 A98">
    <cfRule type="cellIs" dxfId="72" priority="77" stopIfTrue="1" operator="equal">
      <formula>A87</formula>
    </cfRule>
  </conditionalFormatting>
  <conditionalFormatting sqref="A109:C109 A134:C134 A110">
    <cfRule type="cellIs" dxfId="71" priority="78" stopIfTrue="1" operator="equal">
      <formula>A108</formula>
    </cfRule>
    <cfRule type="cellIs" dxfId="70" priority="79" stopIfTrue="1" operator="equal">
      <formula>0</formula>
    </cfRule>
  </conditionalFormatting>
  <conditionalFormatting sqref="A89">
    <cfRule type="cellIs" dxfId="69" priority="76" stopIfTrue="1" operator="equal">
      <formula>A88</formula>
    </cfRule>
  </conditionalFormatting>
  <conditionalFormatting sqref="A90">
    <cfRule type="cellIs" dxfId="68" priority="75" stopIfTrue="1" operator="equal">
      <formula>A89</formula>
    </cfRule>
  </conditionalFormatting>
  <conditionalFormatting sqref="A101">
    <cfRule type="cellIs" dxfId="67" priority="735" stopIfTrue="1" operator="equal">
      <formula>A98</formula>
    </cfRule>
  </conditionalFormatting>
  <conditionalFormatting sqref="A99">
    <cfRule type="cellIs" dxfId="66" priority="73" stopIfTrue="1" operator="equal">
      <formula>A98</formula>
    </cfRule>
  </conditionalFormatting>
  <conditionalFormatting sqref="A100">
    <cfRule type="cellIs" dxfId="65" priority="72" stopIfTrue="1" operator="equal">
      <formula>A99</formula>
    </cfRule>
  </conditionalFormatting>
  <conditionalFormatting sqref="A169">
    <cfRule type="cellIs" dxfId="64" priority="2" stopIfTrue="1" operator="equal">
      <formula>A168</formula>
    </cfRule>
  </conditionalFormatting>
  <conditionalFormatting sqref="A111:C111">
    <cfRule type="cellIs" dxfId="63" priority="69" stopIfTrue="1" operator="equal">
      <formula>A109</formula>
    </cfRule>
    <cfRule type="cellIs" dxfId="62" priority="70" stopIfTrue="1" operator="equal">
      <formula>0</formula>
    </cfRule>
  </conditionalFormatting>
  <conditionalFormatting sqref="A112:C112">
    <cfRule type="cellIs" dxfId="61" priority="67" stopIfTrue="1" operator="equal">
      <formula>A111</formula>
    </cfRule>
    <cfRule type="cellIs" dxfId="60" priority="68" stopIfTrue="1" operator="equal">
      <formula>0</formula>
    </cfRule>
  </conditionalFormatting>
  <conditionalFormatting sqref="A113:C113 A114">
    <cfRule type="cellIs" dxfId="59" priority="65" stopIfTrue="1" operator="equal">
      <formula>A112</formula>
    </cfRule>
    <cfRule type="cellIs" dxfId="58" priority="66" stopIfTrue="1" operator="equal">
      <formula>0</formula>
    </cfRule>
  </conditionalFormatting>
  <conditionalFormatting sqref="A115:C115">
    <cfRule type="cellIs" dxfId="57" priority="63" stopIfTrue="1" operator="equal">
      <formula>A113</formula>
    </cfRule>
    <cfRule type="cellIs" dxfId="56" priority="64" stopIfTrue="1" operator="equal">
      <formula>0</formula>
    </cfRule>
  </conditionalFormatting>
  <conditionalFormatting sqref="A116:C116">
    <cfRule type="cellIs" dxfId="55" priority="61" stopIfTrue="1" operator="equal">
      <formula>A115</formula>
    </cfRule>
    <cfRule type="cellIs" dxfId="54" priority="62" stopIfTrue="1" operator="equal">
      <formula>0</formula>
    </cfRule>
  </conditionalFormatting>
  <conditionalFormatting sqref="A117:C117">
    <cfRule type="cellIs" dxfId="53" priority="59" stopIfTrue="1" operator="equal">
      <formula>A116</formula>
    </cfRule>
    <cfRule type="cellIs" dxfId="52" priority="60" stopIfTrue="1" operator="equal">
      <formula>0</formula>
    </cfRule>
  </conditionalFormatting>
  <conditionalFormatting sqref="A118:C118">
    <cfRule type="cellIs" dxfId="51" priority="57" stopIfTrue="1" operator="equal">
      <formula>A117</formula>
    </cfRule>
    <cfRule type="cellIs" dxfId="50" priority="58" stopIfTrue="1" operator="equal">
      <formula>0</formula>
    </cfRule>
  </conditionalFormatting>
  <conditionalFormatting sqref="A119:C119">
    <cfRule type="cellIs" dxfId="49" priority="55" stopIfTrue="1" operator="equal">
      <formula>A118</formula>
    </cfRule>
    <cfRule type="cellIs" dxfId="48" priority="56" stopIfTrue="1" operator="equal">
      <formula>0</formula>
    </cfRule>
  </conditionalFormatting>
  <conditionalFormatting sqref="A120:C120">
    <cfRule type="cellIs" dxfId="47" priority="53" stopIfTrue="1" operator="equal">
      <formula>A119</formula>
    </cfRule>
    <cfRule type="cellIs" dxfId="46" priority="54" stopIfTrue="1" operator="equal">
      <formula>0</formula>
    </cfRule>
  </conditionalFormatting>
  <conditionalFormatting sqref="A121:C121">
    <cfRule type="cellIs" dxfId="45" priority="51" stopIfTrue="1" operator="equal">
      <formula>A120</formula>
    </cfRule>
    <cfRule type="cellIs" dxfId="44" priority="52" stopIfTrue="1" operator="equal">
      <formula>0</formula>
    </cfRule>
  </conditionalFormatting>
  <conditionalFormatting sqref="A122:C122">
    <cfRule type="cellIs" dxfId="43" priority="49" stopIfTrue="1" operator="equal">
      <formula>A121</formula>
    </cfRule>
    <cfRule type="cellIs" dxfId="42" priority="50" stopIfTrue="1" operator="equal">
      <formula>0</formula>
    </cfRule>
  </conditionalFormatting>
  <conditionalFormatting sqref="A123:C123">
    <cfRule type="cellIs" dxfId="41" priority="47" stopIfTrue="1" operator="equal">
      <formula>A122</formula>
    </cfRule>
    <cfRule type="cellIs" dxfId="40" priority="48" stopIfTrue="1" operator="equal">
      <formula>0</formula>
    </cfRule>
  </conditionalFormatting>
  <conditionalFormatting sqref="A124:C124">
    <cfRule type="cellIs" dxfId="39" priority="45" stopIfTrue="1" operator="equal">
      <formula>A123</formula>
    </cfRule>
    <cfRule type="cellIs" dxfId="38" priority="46" stopIfTrue="1" operator="equal">
      <formula>0</formula>
    </cfRule>
  </conditionalFormatting>
  <conditionalFormatting sqref="A125:C125">
    <cfRule type="cellIs" dxfId="37" priority="43" stopIfTrue="1" operator="equal">
      <formula>A124</formula>
    </cfRule>
    <cfRule type="cellIs" dxfId="36" priority="44" stopIfTrue="1" operator="equal">
      <formula>0</formula>
    </cfRule>
  </conditionalFormatting>
  <conditionalFormatting sqref="A126:C126">
    <cfRule type="cellIs" dxfId="35" priority="41" stopIfTrue="1" operator="equal">
      <formula>A125</formula>
    </cfRule>
    <cfRule type="cellIs" dxfId="34" priority="42" stopIfTrue="1" operator="equal">
      <formula>0</formula>
    </cfRule>
  </conditionalFormatting>
  <conditionalFormatting sqref="A127:C127">
    <cfRule type="cellIs" dxfId="33" priority="39" stopIfTrue="1" operator="equal">
      <formula>A126</formula>
    </cfRule>
    <cfRule type="cellIs" dxfId="32" priority="40" stopIfTrue="1" operator="equal">
      <formula>0</formula>
    </cfRule>
  </conditionalFormatting>
  <conditionalFormatting sqref="A135:C135">
    <cfRule type="cellIs" dxfId="31" priority="35" stopIfTrue="1" operator="equal">
      <formula>A134</formula>
    </cfRule>
    <cfRule type="cellIs" dxfId="30" priority="36" stopIfTrue="1" operator="equal">
      <formula>0</formula>
    </cfRule>
  </conditionalFormatting>
  <conditionalFormatting sqref="A136:C136">
    <cfRule type="cellIs" dxfId="29" priority="33" stopIfTrue="1" operator="equal">
      <formula>A135</formula>
    </cfRule>
    <cfRule type="cellIs" dxfId="28" priority="34" stopIfTrue="1" operator="equal">
      <formula>0</formula>
    </cfRule>
  </conditionalFormatting>
  <conditionalFormatting sqref="A137:C137">
    <cfRule type="cellIs" dxfId="27" priority="31" stopIfTrue="1" operator="equal">
      <formula>A136</formula>
    </cfRule>
    <cfRule type="cellIs" dxfId="26" priority="32" stopIfTrue="1" operator="equal">
      <formula>0</formula>
    </cfRule>
  </conditionalFormatting>
  <conditionalFormatting sqref="A138:C138">
    <cfRule type="cellIs" dxfId="25" priority="29" stopIfTrue="1" operator="equal">
      <formula>A137</formula>
    </cfRule>
    <cfRule type="cellIs" dxfId="24" priority="30" stopIfTrue="1" operator="equal">
      <formula>0</formula>
    </cfRule>
  </conditionalFormatting>
  <conditionalFormatting sqref="A139:C139">
    <cfRule type="cellIs" dxfId="23" priority="27" stopIfTrue="1" operator="equal">
      <formula>A138</formula>
    </cfRule>
    <cfRule type="cellIs" dxfId="22" priority="28" stopIfTrue="1" operator="equal">
      <formula>0</formula>
    </cfRule>
  </conditionalFormatting>
  <conditionalFormatting sqref="A140:C140">
    <cfRule type="cellIs" dxfId="21" priority="25" stopIfTrue="1" operator="equal">
      <formula>A139</formula>
    </cfRule>
    <cfRule type="cellIs" dxfId="20" priority="26" stopIfTrue="1" operator="equal">
      <formula>0</formula>
    </cfRule>
  </conditionalFormatting>
  <conditionalFormatting sqref="A141:C141">
    <cfRule type="cellIs" dxfId="19" priority="23" stopIfTrue="1" operator="equal">
      <formula>A140</formula>
    </cfRule>
    <cfRule type="cellIs" dxfId="18" priority="24" stopIfTrue="1" operator="equal">
      <formula>0</formula>
    </cfRule>
  </conditionalFormatting>
  <conditionalFormatting sqref="A142:C142">
    <cfRule type="cellIs" dxfId="17" priority="21" stopIfTrue="1" operator="equal">
      <formula>A141</formula>
    </cfRule>
    <cfRule type="cellIs" dxfId="16" priority="22" stopIfTrue="1" operator="equal">
      <formula>0</formula>
    </cfRule>
  </conditionalFormatting>
  <conditionalFormatting sqref="A143:C143">
    <cfRule type="cellIs" dxfId="15" priority="19" stopIfTrue="1" operator="equal">
      <formula>A142</formula>
    </cfRule>
    <cfRule type="cellIs" dxfId="14" priority="20" stopIfTrue="1" operator="equal">
      <formula>0</formula>
    </cfRule>
  </conditionalFormatting>
  <conditionalFormatting sqref="A144:C144">
    <cfRule type="cellIs" dxfId="13" priority="17" stopIfTrue="1" operator="equal">
      <formula>A143</formula>
    </cfRule>
    <cfRule type="cellIs" dxfId="12" priority="18" stopIfTrue="1" operator="equal">
      <formula>0</formula>
    </cfRule>
  </conditionalFormatting>
  <conditionalFormatting sqref="A145:C145">
    <cfRule type="cellIs" dxfId="11" priority="15" stopIfTrue="1" operator="equal">
      <formula>A144</formula>
    </cfRule>
    <cfRule type="cellIs" dxfId="10" priority="16" stopIfTrue="1" operator="equal">
      <formula>0</formula>
    </cfRule>
  </conditionalFormatting>
  <conditionalFormatting sqref="A146:C146">
    <cfRule type="cellIs" dxfId="9" priority="13" stopIfTrue="1" operator="equal">
      <formula>A145</formula>
    </cfRule>
    <cfRule type="cellIs" dxfId="8" priority="14" stopIfTrue="1" operator="equal">
      <formula>0</formula>
    </cfRule>
  </conditionalFormatting>
  <conditionalFormatting sqref="A147:C147">
    <cfRule type="cellIs" dxfId="7" priority="11" stopIfTrue="1" operator="equal">
      <formula>A146</formula>
    </cfRule>
    <cfRule type="cellIs" dxfId="6" priority="12" stopIfTrue="1" operator="equal">
      <formula>0</formula>
    </cfRule>
  </conditionalFormatting>
  <conditionalFormatting sqref="A148:C148">
    <cfRule type="cellIs" dxfId="5" priority="9" stopIfTrue="1" operator="equal">
      <formula>A147</formula>
    </cfRule>
    <cfRule type="cellIs" dxfId="4" priority="10" stopIfTrue="1" operator="equal">
      <formula>0</formula>
    </cfRule>
  </conditionalFormatting>
  <conditionalFormatting sqref="A149:C149">
    <cfRule type="cellIs" dxfId="3" priority="7" stopIfTrue="1" operator="equal">
      <formula>A148</formula>
    </cfRule>
    <cfRule type="cellIs" dxfId="2" priority="8" stopIfTrue="1" operator="equal">
      <formula>0</formula>
    </cfRule>
  </conditionalFormatting>
  <conditionalFormatting sqref="A150:C150">
    <cfRule type="cellIs" dxfId="1" priority="5" stopIfTrue="1" operator="equal">
      <formula>A149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КПК1115062</vt:lpstr>
      <vt:lpstr>'Додаток2 КПК1115062'!Область_друку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2023-12-18T06:47:27Z</cp:lastPrinted>
  <dcterms:created xsi:type="dcterms:W3CDTF">2016-07-02T12:27:50Z</dcterms:created>
  <dcterms:modified xsi:type="dcterms:W3CDTF">2024-12-18T11:41:56Z</dcterms:modified>
</cp:coreProperties>
</file>