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3132" sheetId="4" r:id="rId1"/>
  </sheets>
  <definedNames>
    <definedName name="_xlnm.Print_Area" localSheetId="0">КПК1113132!$A$1:$BM$119</definedName>
  </definedNames>
  <calcPr calcId="152511"/>
</workbook>
</file>

<file path=xl/calcChain.xml><?xml version="1.0" encoding="utf-8"?>
<calcChain xmlns="http://schemas.openxmlformats.org/spreadsheetml/2006/main">
  <c r="BE102" i="4" l="1"/>
  <c r="AW102" i="4"/>
  <c r="AO102" i="4"/>
  <c r="AW100" i="4" l="1"/>
  <c r="AO99" i="4" l="1"/>
  <c r="BE98" i="4"/>
  <c r="AW98" i="4"/>
  <c r="AO98" i="4"/>
  <c r="AO96" i="4"/>
  <c r="BE77" i="4"/>
  <c r="BE83" i="4" l="1"/>
  <c r="BE80" i="4"/>
  <c r="BE78" i="4"/>
  <c r="BE76" i="4"/>
  <c r="AK49" i="4" l="1"/>
  <c r="AJ63" i="4" s="1"/>
  <c r="AW81" i="4" l="1"/>
  <c r="AJ67" i="4"/>
  <c r="AK55" i="4"/>
  <c r="AC49" i="4"/>
  <c r="AC55" i="4" l="1"/>
  <c r="AB63" i="4"/>
  <c r="AK54" i="4"/>
  <c r="AO81" i="4" l="1"/>
  <c r="AB67" i="4"/>
  <c r="AS54" i="4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BE96" i="4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<sst xmlns="http://schemas.openxmlformats.org/spreadsheetml/2006/main" count="192" uniqueCount="147">
  <si>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</si>
  <si>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</si>
  <si>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</si>
  <si>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</si>
  <si>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</si>
  <si>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</si>
  <si>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</si>
  <si>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</si>
  <si>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</si>
  <si>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</si>
  <si>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</si>
  <si>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</si>
  <si>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</si>
  <si>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</si>
  <si>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</si>
  <si>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</si>
  <si>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</si>
  <si>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</si>
  <si>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</si>
  <si>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</si>
  <si>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</si>
  <si>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</si>
  <si>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</si>
  <si>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</si>
  <si>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</si>
  <si>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</si>
  <si>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</si>
  <si>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</si>
  <si>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</si>
  <si>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</si>
  <si>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</si>
  <si>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</si>
  <si>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</si>
  <si>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</si>
  <si>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</si>
  <si>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</si>
  <si>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</si>
  <si>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</si>
  <si>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</si>
  <si>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</si>
  <si>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</si>
  <si>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</si>
  <si>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</si>
  <si>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</si>
  <si>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</si>
  <si>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</si>
  <si>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</si>
  <si>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</si>
  <si>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</si>
  <si>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</si>
  <si>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</si>
  <si>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</si>
  <si>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</si>
  <si>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</si>
  <si>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</si>
  <si>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</si>
  <si>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</si>
  <si>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</si>
  <si>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</si>
  <si>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</si>
  <si>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</si>
  <si>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</si>
  <si>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</si>
  <si>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</si>
  <si>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</si>
  <si>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</si>
  <si>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</si>
  <si>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</si>
  <si>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</si>
  <si>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</si>
  <si>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</si>
  <si>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</si>
  <si>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</si>
  <si>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</si>
  <si>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</si>
  <si>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</si>
  <si>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</si>
  <si>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</si>
  <si>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</si>
  <si>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</si>
  <si>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</si>
  <si>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</si>
  <si>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</si>
  <si>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</si>
  <si>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</si>
  <si>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</si>
  <si>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</si>
  <si>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</si>
  <si>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</si>
  <si>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</si>
  <si>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</si>
  <si>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</si>
  <si>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</si>
  <si>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</si>
  <si>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</si>
  <si>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</si>
  <si>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</si>
  <si>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</si>
  <si>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</si>
  <si>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</si>
  <si>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</si>
  <si>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</si>
  <si>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</si>
  <si>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</si>
  <si>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</si>
  <si>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</si>
  <si>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</si>
  <si>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</si>
  <si>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</si>
  <si>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</si>
  <si>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</si>
  <si>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</si>
  <si>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</si>
  <si>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</si>
  <si>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</si>
  <si>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</si>
  <si>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</si>
  <si>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</si>
  <si>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</si>
  <si>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</si>
  <si>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</si>
  <si>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</si>
  <si>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</si>
  <si>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</si>
  <si>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</si>
  <si>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</si>
  <si>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</si>
  <si>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</si>
  <si>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</si>
  <si>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</si>
  <si>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кількість придбаного спортивного інвентаря  для  реалізації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</si>
  <si>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</si>
  <si>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</si>
  <si>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</si>
  <si>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</si>
  <si>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</si>
  <si>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Начальник управління молоді та спорту</t>
  </si>
  <si>
    <t>Василь ГОЛОВАТЮК</t>
  </si>
  <si>
    <t>організація навчання та виховання підлітків у позаурочний та позанавчальний час за місцем проживання</t>
  </si>
  <si>
    <t>бюджетної програми місцевого бюджету на 2025  рік</t>
  </si>
  <si>
    <t>обсяг витрат на утримання центру, в т.ч.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</si>
  <si>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</si>
  <si>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 xml:space="preserve">11. Результативні показники бюджетної програми  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</si>
  <si>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</si>
  <si>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Наказ  від 20.01.2025     </t>
  </si>
  <si>
    <t>№1-а</t>
  </si>
  <si>
    <t>16.01.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</si>
</sst>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02" zoomScaleNormal="100" zoomScaleSheetLayoutView="100" workbookViewId="0">
      <selection activeCell="A118" sqref="A118:H118"/>
    </sheetView>
  </sheetViews>
  <sheetFormatPr defaultColWidth="9.1796875" defaultRowHeight="13" x14ac:dyDescent="0.3"/>
  <cols>
    <col min="1" max="26" width="2.81640625" style="1" customWidth="1"/>
    <col min="27" max="27" width="2.26953125" style="1" customWidth="1"/>
    <col min="28" max="28" width="5.453125" style="1" hidden="1" customWidth="1"/>
    <col min="29" max="47" width="2.81640625" style="1" customWidth="1"/>
    <col min="48" max="48" width="6" style="1" customWidth="1"/>
    <col min="4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6" customHeight="1" x14ac:dyDescent="0.3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hidden="1" customHeight="1" x14ac:dyDescent="0.3">
      <c r="AO3" s="84" t="s">
        <v>74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16.5" customHeight="1" x14ac:dyDescent="0.3">
      <c r="AO4" s="85" t="s">
        <v>75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3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0.75" customHeight="1" x14ac:dyDescent="0.3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3">
      <c r="AO7" s="89" t="s">
        <v>144</v>
      </c>
      <c r="AP7" s="69"/>
      <c r="AQ7" s="69"/>
      <c r="AR7" s="69"/>
      <c r="AS7" s="69"/>
      <c r="AT7" s="69"/>
      <c r="AU7" s="69"/>
      <c r="AV7" s="1" t="s">
        <v>145</v>
      </c>
      <c r="AW7" s="89"/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3"/>
    <row r="10" spans="1:77" ht="9.65" customHeight="1" x14ac:dyDescent="0.3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3">
      <c r="A11" s="65" t="s">
        <v>139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51</v>
      </c>
      <c r="B13" s="66" t="s">
        <v>73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"/>
      <c r="N13" s="68" t="s">
        <v>75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7"/>
      <c r="AU13" s="66" t="s">
        <v>76</v>
      </c>
      <c r="AV13" s="67"/>
      <c r="AW13" s="67"/>
      <c r="AX13" s="67"/>
      <c r="AY13" s="67"/>
      <c r="AZ13" s="67"/>
      <c r="BA13" s="67"/>
      <c r="BB13" s="6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70" t="s">
        <v>54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9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"/>
      <c r="AU14" s="70" t="s">
        <v>53</v>
      </c>
      <c r="AV14" s="70"/>
      <c r="AW14" s="70"/>
      <c r="AX14" s="70"/>
      <c r="AY14" s="70"/>
      <c r="AZ14" s="70"/>
      <c r="BA14" s="70"/>
      <c r="BB14" s="7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5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66" t="s">
        <v>79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"/>
      <c r="N16" s="68" t="s">
        <v>78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"/>
      <c r="AU16" s="66" t="s">
        <v>76</v>
      </c>
      <c r="AV16" s="67"/>
      <c r="AW16" s="67"/>
      <c r="AX16" s="67"/>
      <c r="AY16" s="67"/>
      <c r="AZ16" s="67"/>
      <c r="BA16" s="67"/>
      <c r="BB16" s="6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25" customHeight="1" x14ac:dyDescent="0.25">
      <c r="A17" s="15"/>
      <c r="B17" s="70" t="s">
        <v>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9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"/>
      <c r="AU17" s="70" t="s">
        <v>53</v>
      </c>
      <c r="AV17" s="70"/>
      <c r="AW17" s="70"/>
      <c r="AX17" s="70"/>
      <c r="AY17" s="70"/>
      <c r="AZ17" s="70"/>
      <c r="BA17" s="70"/>
      <c r="BB17" s="70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75" hidden="1" customHeight="1" x14ac:dyDescent="0.25"/>
    <row r="19" spans="1:79" s="8" customFormat="1" ht="45" customHeight="1" x14ac:dyDescent="0.25">
      <c r="A19" s="5" t="s">
        <v>52</v>
      </c>
      <c r="B19" s="66" t="s">
        <v>109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111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2"/>
      <c r="AA19" s="66" t="s">
        <v>80</v>
      </c>
      <c r="AB19" s="67"/>
      <c r="AC19" s="67"/>
      <c r="AD19" s="67"/>
      <c r="AE19" s="67"/>
      <c r="AF19" s="67"/>
      <c r="AG19" s="67"/>
      <c r="AH19" s="67"/>
      <c r="AI19" s="67"/>
      <c r="AJ19" s="12"/>
      <c r="AK19" s="96" t="s">
        <v>143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2"/>
      <c r="BE19" s="66" t="s">
        <v>124</v>
      </c>
      <c r="BF19" s="67"/>
      <c r="BG19" s="67"/>
      <c r="BH19" s="67"/>
      <c r="BI19" s="67"/>
      <c r="BJ19" s="67"/>
      <c r="BK19" s="67"/>
      <c r="BL19" s="6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70" t="s">
        <v>54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55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6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16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16"/>
      <c r="BE20" s="70" t="s">
        <v>58</v>
      </c>
      <c r="BF20" s="70"/>
      <c r="BG20" s="70"/>
      <c r="BH20" s="70"/>
      <c r="BI20" s="70"/>
      <c r="BJ20" s="70"/>
      <c r="BK20" s="70"/>
      <c r="BL20" s="7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6732270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6076270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 x14ac:dyDescent="0.3">
      <c r="A23" s="81" t="s">
        <v>22</v>
      </c>
      <c r="B23" s="81"/>
      <c r="C23" s="81"/>
      <c r="D23" s="81"/>
      <c r="E23" s="81"/>
      <c r="F23" s="81"/>
      <c r="G23" s="81"/>
      <c r="H23" s="81"/>
      <c r="I23" s="79">
        <v>656000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1" t="s">
        <v>24</v>
      </c>
      <c r="U23" s="81"/>
      <c r="V23" s="81"/>
      <c r="W23" s="8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50.5" customHeight="1" x14ac:dyDescent="0.3">
      <c r="A26" s="97" t="s">
        <v>141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1.15" customHeight="1" x14ac:dyDescent="0.3">
      <c r="A29" s="99" t="s">
        <v>28</v>
      </c>
      <c r="B29" s="99"/>
      <c r="C29" s="99"/>
      <c r="D29" s="99"/>
      <c r="E29" s="99"/>
      <c r="F29" s="99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5" hidden="1" x14ac:dyDescent="0.3">
      <c r="A30" s="74">
        <v>1</v>
      </c>
      <c r="B30" s="74"/>
      <c r="C30" s="74"/>
      <c r="D30" s="74"/>
      <c r="E30" s="74"/>
      <c r="F30" s="7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3">
      <c r="A31" s="100" t="s">
        <v>33</v>
      </c>
      <c r="B31" s="100"/>
      <c r="C31" s="100"/>
      <c r="D31" s="100"/>
      <c r="E31" s="100"/>
      <c r="F31" s="100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48</v>
      </c>
    </row>
    <row r="32" spans="1:79" s="36" customFormat="1" ht="18.649999999999999" customHeight="1" x14ac:dyDescent="0.25">
      <c r="A32" s="99">
        <v>1</v>
      </c>
      <c r="B32" s="99"/>
      <c r="C32" s="99"/>
      <c r="D32" s="99"/>
      <c r="E32" s="99"/>
      <c r="F32" s="99"/>
      <c r="G32" s="104" t="s">
        <v>110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36" t="s">
        <v>47</v>
      </c>
    </row>
    <row r="33" spans="1:79" ht="7.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 x14ac:dyDescent="0.3">
      <c r="A35" s="97" t="s">
        <v>138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4.15" customHeight="1" x14ac:dyDescent="0.3">
      <c r="A38" s="99" t="s">
        <v>28</v>
      </c>
      <c r="B38" s="99"/>
      <c r="C38" s="99"/>
      <c r="D38" s="99"/>
      <c r="E38" s="99"/>
      <c r="F38" s="99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5" hidden="1" x14ac:dyDescent="0.3">
      <c r="A39" s="74">
        <v>1</v>
      </c>
      <c r="B39" s="74"/>
      <c r="C39" s="74"/>
      <c r="D39" s="74"/>
      <c r="E39" s="74"/>
      <c r="F39" s="7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3">
      <c r="A40" s="100" t="s">
        <v>6</v>
      </c>
      <c r="B40" s="100"/>
      <c r="C40" s="100"/>
      <c r="D40" s="100"/>
      <c r="E40" s="100"/>
      <c r="F40" s="100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s="36" customFormat="1" ht="18" customHeight="1" x14ac:dyDescent="0.25">
      <c r="A41" s="99">
        <v>1</v>
      </c>
      <c r="B41" s="99"/>
      <c r="C41" s="99"/>
      <c r="D41" s="99"/>
      <c r="E41" s="99"/>
      <c r="F41" s="99"/>
      <c r="G41" s="104" t="s">
        <v>81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36" t="s">
        <v>12</v>
      </c>
    </row>
    <row r="42" spans="1:79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3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5" customHeight="1" x14ac:dyDescent="0.3">
      <c r="A44" s="109" t="s">
        <v>77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6" customHeight="1" x14ac:dyDescent="0.25">
      <c r="A45" s="99" t="s">
        <v>28</v>
      </c>
      <c r="B45" s="99"/>
      <c r="C45" s="99"/>
      <c r="D45" s="110" t="s">
        <v>26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55"/>
      <c r="BB45" s="55"/>
      <c r="BC45" s="55"/>
      <c r="BD45" s="55"/>
      <c r="BE45" s="55"/>
      <c r="BF45" s="55"/>
      <c r="BG45" s="55"/>
      <c r="BH45" s="55"/>
    </row>
    <row r="46" spans="1:79" s="36" customFormat="1" ht="8.15" customHeight="1" x14ac:dyDescent="0.25">
      <c r="A46" s="99"/>
      <c r="B46" s="99"/>
      <c r="C46" s="99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55"/>
      <c r="BB46" s="55"/>
      <c r="BC46" s="55"/>
      <c r="BD46" s="55"/>
      <c r="BE46" s="55"/>
      <c r="BF46" s="55"/>
      <c r="BG46" s="55"/>
      <c r="BH46" s="55"/>
    </row>
    <row r="47" spans="1:79" x14ac:dyDescent="0.3">
      <c r="A47" s="99">
        <v>1</v>
      </c>
      <c r="B47" s="99"/>
      <c r="C47" s="99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99">
        <v>3</v>
      </c>
      <c r="AD47" s="99"/>
      <c r="AE47" s="99"/>
      <c r="AF47" s="99"/>
      <c r="AG47" s="99"/>
      <c r="AH47" s="99"/>
      <c r="AI47" s="99"/>
      <c r="AJ47" s="99"/>
      <c r="AK47" s="99">
        <v>4</v>
      </c>
      <c r="AL47" s="99"/>
      <c r="AM47" s="99"/>
      <c r="AN47" s="99"/>
      <c r="AO47" s="99"/>
      <c r="AP47" s="99"/>
      <c r="AQ47" s="99"/>
      <c r="AR47" s="99"/>
      <c r="AS47" s="99">
        <v>5</v>
      </c>
      <c r="AT47" s="99"/>
      <c r="AU47" s="99"/>
      <c r="AV47" s="99"/>
      <c r="AW47" s="99"/>
      <c r="AX47" s="99"/>
      <c r="AY47" s="99"/>
      <c r="AZ47" s="99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3">
      <c r="A48" s="100" t="s">
        <v>6</v>
      </c>
      <c r="B48" s="100"/>
      <c r="C48" s="100"/>
      <c r="D48" s="116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19" t="s">
        <v>8</v>
      </c>
      <c r="AD48" s="119"/>
      <c r="AE48" s="119"/>
      <c r="AF48" s="119"/>
      <c r="AG48" s="119"/>
      <c r="AH48" s="119"/>
      <c r="AI48" s="119"/>
      <c r="AJ48" s="119"/>
      <c r="AK48" s="119" t="s">
        <v>9</v>
      </c>
      <c r="AL48" s="119"/>
      <c r="AM48" s="119"/>
      <c r="AN48" s="119"/>
      <c r="AO48" s="119"/>
      <c r="AP48" s="119"/>
      <c r="AQ48" s="119"/>
      <c r="AR48" s="119"/>
      <c r="AS48" s="120" t="s">
        <v>10</v>
      </c>
      <c r="AT48" s="119"/>
      <c r="AU48" s="119"/>
      <c r="AV48" s="119"/>
      <c r="AW48" s="119"/>
      <c r="AX48" s="119"/>
      <c r="AY48" s="119"/>
      <c r="AZ48" s="119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7" customHeight="1" x14ac:dyDescent="0.3">
      <c r="A49" s="100">
        <v>1</v>
      </c>
      <c r="B49" s="100"/>
      <c r="C49" s="100"/>
      <c r="D49" s="59" t="s">
        <v>82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23">
        <f>AS22</f>
        <v>6076270</v>
      </c>
      <c r="AD49" s="123"/>
      <c r="AE49" s="123"/>
      <c r="AF49" s="123"/>
      <c r="AG49" s="123"/>
      <c r="AH49" s="123"/>
      <c r="AI49" s="123"/>
      <c r="AJ49" s="123"/>
      <c r="AK49" s="123">
        <f>I23</f>
        <v>656000</v>
      </c>
      <c r="AL49" s="123"/>
      <c r="AM49" s="123"/>
      <c r="AN49" s="123"/>
      <c r="AO49" s="123"/>
      <c r="AP49" s="123"/>
      <c r="AQ49" s="123"/>
      <c r="AR49" s="123"/>
      <c r="AS49" s="123">
        <f>AC49+AK49</f>
        <v>6732270</v>
      </c>
      <c r="AT49" s="123"/>
      <c r="AU49" s="123"/>
      <c r="AV49" s="123"/>
      <c r="AW49" s="123"/>
      <c r="AX49" s="123"/>
      <c r="AY49" s="123"/>
      <c r="AZ49" s="123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5" hidden="1" customHeight="1" x14ac:dyDescent="0.3">
      <c r="A50" s="99">
        <v>2</v>
      </c>
      <c r="B50" s="99"/>
      <c r="C50" s="99"/>
      <c r="D50" s="104" t="s">
        <v>83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24">
        <v>0</v>
      </c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f>AC50+AK50</f>
        <v>0</v>
      </c>
      <c r="AT50" s="124"/>
      <c r="AU50" s="124"/>
      <c r="AV50" s="124"/>
      <c r="AW50" s="124"/>
      <c r="AX50" s="124"/>
      <c r="AY50" s="124"/>
      <c r="AZ50" s="124"/>
      <c r="BA50" s="34"/>
      <c r="BB50" s="34"/>
      <c r="BC50" s="34"/>
      <c r="BD50" s="34"/>
      <c r="BE50" s="34"/>
      <c r="BF50" s="34"/>
      <c r="BG50" s="34"/>
      <c r="BH50" s="34"/>
    </row>
    <row r="51" spans="1:79" ht="34" hidden="1" customHeight="1" x14ac:dyDescent="0.3">
      <c r="A51" s="71">
        <v>3</v>
      </c>
      <c r="B51" s="72"/>
      <c r="C51" s="73"/>
      <c r="D51" s="104" t="s">
        <v>115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126">
        <v>0</v>
      </c>
      <c r="AD51" s="127"/>
      <c r="AE51" s="127"/>
      <c r="AF51" s="127"/>
      <c r="AG51" s="127"/>
      <c r="AH51" s="127"/>
      <c r="AI51" s="127"/>
      <c r="AJ51" s="128"/>
      <c r="AK51" s="126"/>
      <c r="AL51" s="127"/>
      <c r="AM51" s="127"/>
      <c r="AN51" s="127"/>
      <c r="AO51" s="127"/>
      <c r="AP51" s="127"/>
      <c r="AQ51" s="127"/>
      <c r="AR51" s="128"/>
      <c r="AS51" s="126">
        <f>AK51</f>
        <v>0</v>
      </c>
      <c r="AT51" s="127"/>
      <c r="AU51" s="127"/>
      <c r="AV51" s="127"/>
      <c r="AW51" s="127"/>
      <c r="AX51" s="127"/>
      <c r="AY51" s="127"/>
      <c r="AZ51" s="128"/>
      <c r="BA51" s="34"/>
      <c r="BB51" s="34"/>
      <c r="BC51" s="34"/>
      <c r="BD51" s="34"/>
      <c r="BE51" s="34"/>
      <c r="BF51" s="34"/>
      <c r="BG51" s="34"/>
      <c r="BH51" s="34"/>
    </row>
    <row r="52" spans="1:79" ht="18.649999999999999" hidden="1" customHeight="1" x14ac:dyDescent="0.3">
      <c r="A52" s="71">
        <v>2</v>
      </c>
      <c r="B52" s="72"/>
      <c r="C52" s="73"/>
      <c r="D52" s="104" t="s">
        <v>125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126">
        <v>1300</v>
      </c>
      <c r="AD52" s="127"/>
      <c r="AE52" s="127"/>
      <c r="AF52" s="127"/>
      <c r="AG52" s="127"/>
      <c r="AH52" s="127"/>
      <c r="AI52" s="127"/>
      <c r="AJ52" s="128"/>
      <c r="AK52" s="129">
        <v>24993.4</v>
      </c>
      <c r="AL52" s="129"/>
      <c r="AM52" s="129"/>
      <c r="AN52" s="129"/>
      <c r="AO52" s="129"/>
      <c r="AP52" s="129"/>
      <c r="AQ52" s="129"/>
      <c r="AR52" s="129"/>
      <c r="AS52" s="129">
        <f>AC52+AK52</f>
        <v>26293.4</v>
      </c>
      <c r="AT52" s="129"/>
      <c r="AU52" s="129"/>
      <c r="AV52" s="129"/>
      <c r="AW52" s="129"/>
      <c r="AX52" s="129"/>
      <c r="AY52" s="129"/>
      <c r="AZ52" s="129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3">
      <c r="A53" s="71">
        <v>3</v>
      </c>
      <c r="B53" s="72"/>
      <c r="C53" s="73"/>
      <c r="D53" s="104" t="s">
        <v>128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126">
        <v>75845</v>
      </c>
      <c r="AD53" s="127"/>
      <c r="AE53" s="127"/>
      <c r="AF53" s="127"/>
      <c r="AG53" s="127"/>
      <c r="AH53" s="127"/>
      <c r="AI53" s="127"/>
      <c r="AJ53" s="128"/>
      <c r="AK53" s="126">
        <v>74000</v>
      </c>
      <c r="AL53" s="127"/>
      <c r="AM53" s="127"/>
      <c r="AN53" s="127"/>
      <c r="AO53" s="127"/>
      <c r="AP53" s="127"/>
      <c r="AQ53" s="127"/>
      <c r="AR53" s="128"/>
      <c r="AS53" s="126">
        <f>AC53+AK53</f>
        <v>149845</v>
      </c>
      <c r="AT53" s="127"/>
      <c r="AU53" s="127"/>
      <c r="AV53" s="127"/>
      <c r="AW53" s="127"/>
      <c r="AX53" s="127"/>
      <c r="AY53" s="127"/>
      <c r="AZ53" s="128"/>
      <c r="BA53" s="34"/>
      <c r="BB53" s="34"/>
      <c r="BC53" s="34"/>
      <c r="BD53" s="34"/>
      <c r="BE53" s="34"/>
      <c r="BF53" s="34"/>
      <c r="BG53" s="34"/>
      <c r="BH53" s="34"/>
    </row>
    <row r="54" spans="1:79" ht="31" hidden="1" customHeight="1" x14ac:dyDescent="0.3">
      <c r="A54" s="52"/>
      <c r="B54" s="53">
        <v>5</v>
      </c>
      <c r="C54" s="54"/>
      <c r="D54" s="104" t="s">
        <v>135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26">
        <v>0</v>
      </c>
      <c r="AD54" s="127"/>
      <c r="AE54" s="127"/>
      <c r="AF54" s="127"/>
      <c r="AG54" s="127"/>
      <c r="AH54" s="127"/>
      <c r="AI54" s="127"/>
      <c r="AJ54" s="128"/>
      <c r="AK54" s="126">
        <f>1445613+136900</f>
        <v>1582513</v>
      </c>
      <c r="AL54" s="127"/>
      <c r="AM54" s="127"/>
      <c r="AN54" s="127"/>
      <c r="AO54" s="127"/>
      <c r="AP54" s="127"/>
      <c r="AQ54" s="127"/>
      <c r="AR54" s="128"/>
      <c r="AS54" s="126">
        <f>AK54</f>
        <v>1582513</v>
      </c>
      <c r="AT54" s="127"/>
      <c r="AU54" s="127"/>
      <c r="AV54" s="127"/>
      <c r="AW54" s="127"/>
      <c r="AX54" s="127"/>
      <c r="AY54" s="127"/>
      <c r="AZ54" s="128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3">
      <c r="A55" s="140"/>
      <c r="B55" s="140"/>
      <c r="C55" s="140"/>
      <c r="D55" s="141" t="s">
        <v>61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25">
        <f>AC49</f>
        <v>6076270</v>
      </c>
      <c r="AD55" s="125"/>
      <c r="AE55" s="125"/>
      <c r="AF55" s="125"/>
      <c r="AG55" s="125"/>
      <c r="AH55" s="125"/>
      <c r="AI55" s="125"/>
      <c r="AJ55" s="125"/>
      <c r="AK55" s="125">
        <f>AK49</f>
        <v>656000</v>
      </c>
      <c r="AL55" s="125"/>
      <c r="AM55" s="125"/>
      <c r="AN55" s="125"/>
      <c r="AO55" s="125"/>
      <c r="AP55" s="125"/>
      <c r="AQ55" s="125"/>
      <c r="AR55" s="125"/>
      <c r="AS55" s="125">
        <f>AC55+AK55</f>
        <v>6732270</v>
      </c>
      <c r="AT55" s="125"/>
      <c r="AU55" s="125"/>
      <c r="AV55" s="125"/>
      <c r="AW55" s="125"/>
      <c r="AX55" s="125"/>
      <c r="AY55" s="125"/>
      <c r="AZ55" s="12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3">
      <c r="A57" s="83" t="s">
        <v>42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 x14ac:dyDescent="0.3">
      <c r="A58" s="109" t="s">
        <v>77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5" customHeight="1" x14ac:dyDescent="0.3">
      <c r="A59" s="99" t="s">
        <v>28</v>
      </c>
      <c r="B59" s="99"/>
      <c r="C59" s="99"/>
      <c r="D59" s="110" t="s">
        <v>34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99" t="s">
        <v>29</v>
      </c>
      <c r="AC59" s="99"/>
      <c r="AD59" s="99"/>
      <c r="AE59" s="99"/>
      <c r="AF59" s="99"/>
      <c r="AG59" s="99"/>
      <c r="AH59" s="99"/>
      <c r="AI59" s="99"/>
      <c r="AJ59" s="99" t="s">
        <v>30</v>
      </c>
      <c r="AK59" s="99"/>
      <c r="AL59" s="99"/>
      <c r="AM59" s="99"/>
      <c r="AN59" s="99"/>
      <c r="AO59" s="99"/>
      <c r="AP59" s="99"/>
      <c r="AQ59" s="99"/>
      <c r="AR59" s="99" t="s">
        <v>27</v>
      </c>
      <c r="AS59" s="99"/>
      <c r="AT59" s="99"/>
      <c r="AU59" s="99"/>
      <c r="AV59" s="99"/>
      <c r="AW59" s="99"/>
      <c r="AX59" s="99"/>
      <c r="AY59" s="99"/>
    </row>
    <row r="60" spans="1:79" ht="5.15" customHeight="1" x14ac:dyDescent="0.3">
      <c r="A60" s="99"/>
      <c r="B60" s="99"/>
      <c r="C60" s="99"/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</row>
    <row r="61" spans="1:79" ht="15.75" customHeight="1" x14ac:dyDescent="0.3">
      <c r="A61" s="99">
        <v>1</v>
      </c>
      <c r="B61" s="99"/>
      <c r="C61" s="99"/>
      <c r="D61" s="71">
        <v>2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99">
        <v>3</v>
      </c>
      <c r="AC61" s="99"/>
      <c r="AD61" s="99"/>
      <c r="AE61" s="99"/>
      <c r="AF61" s="99"/>
      <c r="AG61" s="99"/>
      <c r="AH61" s="99"/>
      <c r="AI61" s="99"/>
      <c r="AJ61" s="99">
        <v>4</v>
      </c>
      <c r="AK61" s="99"/>
      <c r="AL61" s="99"/>
      <c r="AM61" s="99"/>
      <c r="AN61" s="99"/>
      <c r="AO61" s="99"/>
      <c r="AP61" s="99"/>
      <c r="AQ61" s="99"/>
      <c r="AR61" s="99">
        <v>5</v>
      </c>
      <c r="AS61" s="99"/>
      <c r="AT61" s="99"/>
      <c r="AU61" s="99"/>
      <c r="AV61" s="99"/>
      <c r="AW61" s="99"/>
      <c r="AX61" s="99"/>
      <c r="AY61" s="99"/>
    </row>
    <row r="62" spans="1:79" ht="12.75" hidden="1" customHeight="1" x14ac:dyDescent="0.3">
      <c r="A62" s="100" t="s">
        <v>6</v>
      </c>
      <c r="B62" s="100"/>
      <c r="C62" s="100"/>
      <c r="D62" s="101" t="s">
        <v>7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19" t="s">
        <v>8</v>
      </c>
      <c r="AC62" s="119"/>
      <c r="AD62" s="119"/>
      <c r="AE62" s="119"/>
      <c r="AF62" s="119"/>
      <c r="AG62" s="119"/>
      <c r="AH62" s="119"/>
      <c r="AI62" s="119"/>
      <c r="AJ62" s="119" t="s">
        <v>9</v>
      </c>
      <c r="AK62" s="119"/>
      <c r="AL62" s="119"/>
      <c r="AM62" s="119"/>
      <c r="AN62" s="119"/>
      <c r="AO62" s="119"/>
      <c r="AP62" s="119"/>
      <c r="AQ62" s="119"/>
      <c r="AR62" s="119" t="s">
        <v>10</v>
      </c>
      <c r="AS62" s="119"/>
      <c r="AT62" s="119"/>
      <c r="AU62" s="119"/>
      <c r="AV62" s="119"/>
      <c r="AW62" s="119"/>
      <c r="AX62" s="119"/>
      <c r="AY62" s="119"/>
      <c r="CA62" s="1" t="s">
        <v>15</v>
      </c>
    </row>
    <row r="63" spans="1:79" ht="49" customHeight="1" x14ac:dyDescent="0.3">
      <c r="A63" s="99">
        <v>1</v>
      </c>
      <c r="B63" s="99"/>
      <c r="C63" s="99"/>
      <c r="D63" s="59" t="s">
        <v>120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  <c r="AB63" s="123">
        <f>AC49</f>
        <v>6076270</v>
      </c>
      <c r="AC63" s="123"/>
      <c r="AD63" s="123"/>
      <c r="AE63" s="123"/>
      <c r="AF63" s="123"/>
      <c r="AG63" s="123"/>
      <c r="AH63" s="123"/>
      <c r="AI63" s="123"/>
      <c r="AJ63" s="123">
        <f>AK49</f>
        <v>656000</v>
      </c>
      <c r="AK63" s="123"/>
      <c r="AL63" s="123"/>
      <c r="AM63" s="123"/>
      <c r="AN63" s="123"/>
      <c r="AO63" s="123"/>
      <c r="AP63" s="123"/>
      <c r="AQ63" s="123"/>
      <c r="AR63" s="123">
        <f>AB63+AJ63</f>
        <v>6732270</v>
      </c>
      <c r="AS63" s="123"/>
      <c r="AT63" s="123"/>
      <c r="AU63" s="123"/>
      <c r="AV63" s="123"/>
      <c r="AW63" s="123"/>
      <c r="AX63" s="123"/>
      <c r="AY63" s="123"/>
      <c r="CA63" s="1" t="s">
        <v>16</v>
      </c>
    </row>
    <row r="64" spans="1:79" ht="13" hidden="1" customHeight="1" x14ac:dyDescent="0.3">
      <c r="A64" s="99">
        <v>2</v>
      </c>
      <c r="B64" s="99"/>
      <c r="C64" s="99"/>
      <c r="D64" s="144" t="s">
        <v>84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6"/>
      <c r="AB64" s="123">
        <v>0</v>
      </c>
      <c r="AC64" s="123"/>
      <c r="AD64" s="123"/>
      <c r="AE64" s="123"/>
      <c r="AF64" s="123"/>
      <c r="AG64" s="123"/>
      <c r="AH64" s="123"/>
      <c r="AI64" s="123"/>
      <c r="AJ64" s="130">
        <v>0</v>
      </c>
      <c r="AK64" s="130"/>
      <c r="AL64" s="130"/>
      <c r="AM64" s="130"/>
      <c r="AN64" s="130"/>
      <c r="AO64" s="130"/>
      <c r="AP64" s="130"/>
      <c r="AQ64" s="130"/>
      <c r="AR64" s="130">
        <f>AB64+AJ64</f>
        <v>0</v>
      </c>
      <c r="AS64" s="130"/>
      <c r="AT64" s="130"/>
      <c r="AU64" s="130"/>
      <c r="AV64" s="130"/>
      <c r="AW64" s="130"/>
      <c r="AX64" s="130"/>
      <c r="AY64" s="130"/>
    </row>
    <row r="65" spans="1:79" ht="13" hidden="1" customHeight="1" x14ac:dyDescent="0.3">
      <c r="A65" s="99">
        <v>3</v>
      </c>
      <c r="B65" s="99"/>
      <c r="C65" s="99"/>
      <c r="D65" s="144" t="s">
        <v>85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23">
        <v>0</v>
      </c>
      <c r="AC65" s="123"/>
      <c r="AD65" s="123"/>
      <c r="AE65" s="123"/>
      <c r="AF65" s="123"/>
      <c r="AG65" s="123"/>
      <c r="AH65" s="123"/>
      <c r="AI65" s="123"/>
      <c r="AJ65" s="130">
        <v>0</v>
      </c>
      <c r="AK65" s="130"/>
      <c r="AL65" s="130"/>
      <c r="AM65" s="130"/>
      <c r="AN65" s="130"/>
      <c r="AO65" s="130"/>
      <c r="AP65" s="130"/>
      <c r="AQ65" s="130"/>
      <c r="AR65" s="130">
        <f>AB65+AJ65</f>
        <v>0</v>
      </c>
      <c r="AS65" s="130"/>
      <c r="AT65" s="130"/>
      <c r="AU65" s="130"/>
      <c r="AV65" s="130"/>
      <c r="AW65" s="130"/>
      <c r="AX65" s="130"/>
      <c r="AY65" s="130"/>
    </row>
    <row r="66" spans="1:79" ht="1" hidden="1" customHeight="1" x14ac:dyDescent="0.3">
      <c r="A66" s="99">
        <v>2</v>
      </c>
      <c r="B66" s="99"/>
      <c r="C66" s="99"/>
      <c r="D66" s="104" t="s">
        <v>132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123">
        <f>AC53</f>
        <v>75845</v>
      </c>
      <c r="AC66" s="123"/>
      <c r="AD66" s="123"/>
      <c r="AE66" s="123"/>
      <c r="AF66" s="123"/>
      <c r="AG66" s="123"/>
      <c r="AH66" s="123"/>
      <c r="AI66" s="123"/>
      <c r="AJ66" s="130">
        <f>AK53</f>
        <v>74000</v>
      </c>
      <c r="AK66" s="130"/>
      <c r="AL66" s="130"/>
      <c r="AM66" s="130"/>
      <c r="AN66" s="130"/>
      <c r="AO66" s="130"/>
      <c r="AP66" s="130"/>
      <c r="AQ66" s="130"/>
      <c r="AR66" s="130">
        <f>AB66+AJ66</f>
        <v>149845</v>
      </c>
      <c r="AS66" s="130"/>
      <c r="AT66" s="130"/>
      <c r="AU66" s="130"/>
      <c r="AV66" s="130"/>
      <c r="AW66" s="130"/>
      <c r="AX66" s="130"/>
      <c r="AY66" s="130"/>
    </row>
    <row r="67" spans="1:79" s="33" customFormat="1" ht="23.15" customHeight="1" x14ac:dyDescent="0.3">
      <c r="A67" s="140"/>
      <c r="B67" s="140"/>
      <c r="C67" s="140"/>
      <c r="D67" s="141" t="s">
        <v>27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  <c r="AB67" s="125">
        <f>AB63</f>
        <v>6076270</v>
      </c>
      <c r="AC67" s="125"/>
      <c r="AD67" s="125"/>
      <c r="AE67" s="125"/>
      <c r="AF67" s="125"/>
      <c r="AG67" s="125"/>
      <c r="AH67" s="125"/>
      <c r="AI67" s="125"/>
      <c r="AJ67" s="125">
        <f>AJ63</f>
        <v>656000</v>
      </c>
      <c r="AK67" s="125"/>
      <c r="AL67" s="125"/>
      <c r="AM67" s="125"/>
      <c r="AN67" s="125"/>
      <c r="AO67" s="125"/>
      <c r="AP67" s="125"/>
      <c r="AQ67" s="125"/>
      <c r="AR67" s="125">
        <f>AB67+AJ67</f>
        <v>6732270</v>
      </c>
      <c r="AS67" s="125"/>
      <c r="AT67" s="125"/>
      <c r="AU67" s="125"/>
      <c r="AV67" s="125"/>
      <c r="AW67" s="125"/>
      <c r="AX67" s="125"/>
      <c r="AY67" s="125"/>
    </row>
    <row r="69" spans="1:79" ht="25.5" customHeight="1" x14ac:dyDescent="0.3">
      <c r="A69" s="81" t="s">
        <v>142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26.15" customHeight="1" x14ac:dyDescent="0.3">
      <c r="A70" s="99" t="s">
        <v>28</v>
      </c>
      <c r="B70" s="99"/>
      <c r="C70" s="99"/>
      <c r="D70" s="99"/>
      <c r="E70" s="99"/>
      <c r="F70" s="99"/>
      <c r="G70" s="71" t="s">
        <v>43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99" t="s">
        <v>2</v>
      </c>
      <c r="AA70" s="99"/>
      <c r="AB70" s="99"/>
      <c r="AC70" s="99"/>
      <c r="AD70" s="99"/>
      <c r="AE70" s="99" t="s">
        <v>1</v>
      </c>
      <c r="AF70" s="99"/>
      <c r="AG70" s="99"/>
      <c r="AH70" s="99"/>
      <c r="AI70" s="99"/>
      <c r="AJ70" s="99"/>
      <c r="AK70" s="99"/>
      <c r="AL70" s="99"/>
      <c r="AM70" s="99"/>
      <c r="AN70" s="99"/>
      <c r="AO70" s="71" t="s">
        <v>29</v>
      </c>
      <c r="AP70" s="72"/>
      <c r="AQ70" s="72"/>
      <c r="AR70" s="72"/>
      <c r="AS70" s="72"/>
      <c r="AT70" s="72"/>
      <c r="AU70" s="72"/>
      <c r="AV70" s="73"/>
      <c r="AW70" s="71" t="s">
        <v>30</v>
      </c>
      <c r="AX70" s="72"/>
      <c r="AY70" s="72"/>
      <c r="AZ70" s="72"/>
      <c r="BA70" s="72"/>
      <c r="BB70" s="72"/>
      <c r="BC70" s="72"/>
      <c r="BD70" s="73"/>
      <c r="BE70" s="71" t="s">
        <v>27</v>
      </c>
      <c r="BF70" s="72"/>
      <c r="BG70" s="72"/>
      <c r="BH70" s="72"/>
      <c r="BI70" s="72"/>
      <c r="BJ70" s="72"/>
      <c r="BK70" s="72"/>
      <c r="BL70" s="73"/>
    </row>
    <row r="71" spans="1:79" s="36" customFormat="1" ht="13" customHeight="1" x14ac:dyDescent="0.25">
      <c r="A71" s="99">
        <v>1</v>
      </c>
      <c r="B71" s="99"/>
      <c r="C71" s="99"/>
      <c r="D71" s="99"/>
      <c r="E71" s="99"/>
      <c r="F71" s="99"/>
      <c r="G71" s="71">
        <v>2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99">
        <v>3</v>
      </c>
      <c r="AA71" s="99"/>
      <c r="AB71" s="99"/>
      <c r="AC71" s="99"/>
      <c r="AD71" s="99"/>
      <c r="AE71" s="99">
        <v>4</v>
      </c>
      <c r="AF71" s="99"/>
      <c r="AG71" s="99"/>
      <c r="AH71" s="99"/>
      <c r="AI71" s="99"/>
      <c r="AJ71" s="99"/>
      <c r="AK71" s="99"/>
      <c r="AL71" s="99"/>
      <c r="AM71" s="99"/>
      <c r="AN71" s="99"/>
      <c r="AO71" s="99">
        <v>5</v>
      </c>
      <c r="AP71" s="99"/>
      <c r="AQ71" s="99"/>
      <c r="AR71" s="99"/>
      <c r="AS71" s="99"/>
      <c r="AT71" s="99"/>
      <c r="AU71" s="99"/>
      <c r="AV71" s="99"/>
      <c r="AW71" s="99">
        <v>6</v>
      </c>
      <c r="AX71" s="99"/>
      <c r="AY71" s="99"/>
      <c r="AZ71" s="99"/>
      <c r="BA71" s="99"/>
      <c r="BB71" s="99"/>
      <c r="BC71" s="99"/>
      <c r="BD71" s="99"/>
      <c r="BE71" s="99">
        <v>7</v>
      </c>
      <c r="BF71" s="99"/>
      <c r="BG71" s="99"/>
      <c r="BH71" s="99"/>
      <c r="BI71" s="99"/>
      <c r="BJ71" s="99"/>
      <c r="BK71" s="99"/>
      <c r="BL71" s="99"/>
    </row>
    <row r="72" spans="1:79" ht="12.75" hidden="1" customHeight="1" x14ac:dyDescent="0.3">
      <c r="A72" s="100" t="s">
        <v>33</v>
      </c>
      <c r="B72" s="100"/>
      <c r="C72" s="100"/>
      <c r="D72" s="100"/>
      <c r="E72" s="100"/>
      <c r="F72" s="100"/>
      <c r="G72" s="101" t="s">
        <v>7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100" t="s">
        <v>19</v>
      </c>
      <c r="AA72" s="100"/>
      <c r="AB72" s="100"/>
      <c r="AC72" s="100"/>
      <c r="AD72" s="100"/>
      <c r="AE72" s="138" t="s">
        <v>32</v>
      </c>
      <c r="AF72" s="138"/>
      <c r="AG72" s="138"/>
      <c r="AH72" s="138"/>
      <c r="AI72" s="138"/>
      <c r="AJ72" s="138"/>
      <c r="AK72" s="138"/>
      <c r="AL72" s="138"/>
      <c r="AM72" s="138"/>
      <c r="AN72" s="101"/>
      <c r="AO72" s="119" t="s">
        <v>8</v>
      </c>
      <c r="AP72" s="119"/>
      <c r="AQ72" s="119"/>
      <c r="AR72" s="119"/>
      <c r="AS72" s="119"/>
      <c r="AT72" s="119"/>
      <c r="AU72" s="119"/>
      <c r="AV72" s="119"/>
      <c r="AW72" s="119" t="s">
        <v>31</v>
      </c>
      <c r="AX72" s="119"/>
      <c r="AY72" s="119"/>
      <c r="AZ72" s="119"/>
      <c r="BA72" s="119"/>
      <c r="BB72" s="119"/>
      <c r="BC72" s="119"/>
      <c r="BD72" s="119"/>
      <c r="BE72" s="119" t="s">
        <v>63</v>
      </c>
      <c r="BF72" s="119"/>
      <c r="BG72" s="119"/>
      <c r="BH72" s="119"/>
      <c r="BI72" s="119"/>
      <c r="BJ72" s="119"/>
      <c r="BK72" s="119"/>
      <c r="BL72" s="119"/>
      <c r="CA72" s="1" t="s">
        <v>17</v>
      </c>
    </row>
    <row r="73" spans="1:79" s="33" customFormat="1" ht="17.5" customHeight="1" x14ac:dyDescent="0.3">
      <c r="A73" s="131">
        <v>0</v>
      </c>
      <c r="B73" s="131"/>
      <c r="C73" s="131"/>
      <c r="D73" s="131"/>
      <c r="E73" s="131"/>
      <c r="F73" s="131"/>
      <c r="G73" s="132" t="s">
        <v>62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4"/>
      <c r="Z73" s="135"/>
      <c r="AA73" s="135"/>
      <c r="AB73" s="135"/>
      <c r="AC73" s="135"/>
      <c r="AD73" s="13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2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CA73" s="33" t="s">
        <v>18</v>
      </c>
    </row>
    <row r="74" spans="1:79" ht="16" customHeight="1" x14ac:dyDescent="0.3">
      <c r="A74" s="100">
        <v>1</v>
      </c>
      <c r="B74" s="100"/>
      <c r="C74" s="100"/>
      <c r="D74" s="100"/>
      <c r="E74" s="100"/>
      <c r="F74" s="100"/>
      <c r="G74" s="59" t="s">
        <v>86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54" t="s">
        <v>64</v>
      </c>
      <c r="AA74" s="155"/>
      <c r="AB74" s="155"/>
      <c r="AC74" s="155"/>
      <c r="AD74" s="156"/>
      <c r="AE74" s="120" t="s">
        <v>87</v>
      </c>
      <c r="AF74" s="120"/>
      <c r="AG74" s="120"/>
      <c r="AH74" s="120"/>
      <c r="AI74" s="120"/>
      <c r="AJ74" s="120"/>
      <c r="AK74" s="120"/>
      <c r="AL74" s="120"/>
      <c r="AM74" s="120"/>
      <c r="AN74" s="56"/>
      <c r="AO74" s="123">
        <v>1</v>
      </c>
      <c r="AP74" s="123"/>
      <c r="AQ74" s="123"/>
      <c r="AR74" s="123"/>
      <c r="AS74" s="123"/>
      <c r="AT74" s="123"/>
      <c r="AU74" s="123"/>
      <c r="AV74" s="123"/>
      <c r="AW74" s="123">
        <v>1</v>
      </c>
      <c r="AX74" s="123"/>
      <c r="AY74" s="123"/>
      <c r="AZ74" s="123"/>
      <c r="BA74" s="123"/>
      <c r="BB74" s="123"/>
      <c r="BC74" s="123"/>
      <c r="BD74" s="123"/>
      <c r="BE74" s="123">
        <v>1</v>
      </c>
      <c r="BF74" s="123"/>
      <c r="BG74" s="123"/>
      <c r="BH74" s="123"/>
      <c r="BI74" s="123"/>
      <c r="BJ74" s="123"/>
      <c r="BK74" s="123"/>
      <c r="BL74" s="123"/>
    </row>
    <row r="75" spans="1:79" ht="17.149999999999999" customHeight="1" x14ac:dyDescent="0.3">
      <c r="A75" s="100">
        <v>2</v>
      </c>
      <c r="B75" s="100"/>
      <c r="C75" s="100"/>
      <c r="D75" s="100"/>
      <c r="E75" s="100"/>
      <c r="F75" s="100"/>
      <c r="G75" s="59" t="s">
        <v>88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57"/>
      <c r="AA75" s="158"/>
      <c r="AB75" s="158"/>
      <c r="AC75" s="158"/>
      <c r="AD75" s="159"/>
      <c r="AE75" s="154" t="s">
        <v>65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153">
        <v>24.5</v>
      </c>
      <c r="AP75" s="153"/>
      <c r="AQ75" s="153"/>
      <c r="AR75" s="153"/>
      <c r="AS75" s="153"/>
      <c r="AT75" s="153"/>
      <c r="AU75" s="153"/>
      <c r="AV75" s="153"/>
      <c r="AW75" s="123">
        <v>0</v>
      </c>
      <c r="AX75" s="123"/>
      <c r="AY75" s="123"/>
      <c r="AZ75" s="123"/>
      <c r="BA75" s="123"/>
      <c r="BB75" s="123"/>
      <c r="BC75" s="123"/>
      <c r="BD75" s="123"/>
      <c r="BE75" s="153">
        <v>24.5</v>
      </c>
      <c r="BF75" s="153"/>
      <c r="BG75" s="153"/>
      <c r="BH75" s="153"/>
      <c r="BI75" s="153"/>
      <c r="BJ75" s="153"/>
      <c r="BK75" s="153"/>
      <c r="BL75" s="153"/>
    </row>
    <row r="76" spans="1:79" ht="19" customHeight="1" x14ac:dyDescent="0.3">
      <c r="A76" s="100">
        <v>3</v>
      </c>
      <c r="B76" s="100"/>
      <c r="C76" s="100"/>
      <c r="D76" s="100"/>
      <c r="E76" s="100"/>
      <c r="F76" s="100"/>
      <c r="G76" s="59" t="s">
        <v>89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57"/>
      <c r="AA76" s="158"/>
      <c r="AB76" s="158"/>
      <c r="AC76" s="158"/>
      <c r="AD76" s="159"/>
      <c r="AE76" s="157"/>
      <c r="AF76" s="158"/>
      <c r="AG76" s="158"/>
      <c r="AH76" s="158"/>
      <c r="AI76" s="158"/>
      <c r="AJ76" s="158"/>
      <c r="AK76" s="158"/>
      <c r="AL76" s="158"/>
      <c r="AM76" s="158"/>
      <c r="AN76" s="159"/>
      <c r="AO76" s="123">
        <v>4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f>AO76</f>
        <v>4</v>
      </c>
      <c r="BF76" s="123"/>
      <c r="BG76" s="123"/>
      <c r="BH76" s="123"/>
      <c r="BI76" s="123"/>
      <c r="BJ76" s="123"/>
      <c r="BK76" s="123"/>
      <c r="BL76" s="123"/>
    </row>
    <row r="77" spans="1:79" ht="15.65" customHeight="1" x14ac:dyDescent="0.3">
      <c r="A77" s="100">
        <v>4</v>
      </c>
      <c r="B77" s="100"/>
      <c r="C77" s="100"/>
      <c r="D77" s="100"/>
      <c r="E77" s="100"/>
      <c r="F77" s="100"/>
      <c r="G77" s="59" t="s">
        <v>90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57"/>
      <c r="AA77" s="158"/>
      <c r="AB77" s="158"/>
      <c r="AC77" s="158"/>
      <c r="AD77" s="159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23">
        <v>15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f>AO77</f>
        <v>15</v>
      </c>
      <c r="BF77" s="123"/>
      <c r="BG77" s="123"/>
      <c r="BH77" s="123"/>
      <c r="BI77" s="123"/>
      <c r="BJ77" s="123"/>
      <c r="BK77" s="123"/>
      <c r="BL77" s="123"/>
    </row>
    <row r="78" spans="1:79" ht="15" customHeight="1" x14ac:dyDescent="0.3">
      <c r="A78" s="100">
        <v>5</v>
      </c>
      <c r="B78" s="100"/>
      <c r="C78" s="100"/>
      <c r="D78" s="100"/>
      <c r="E78" s="100"/>
      <c r="F78" s="100"/>
      <c r="G78" s="59" t="s">
        <v>91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57"/>
      <c r="AA78" s="158"/>
      <c r="AB78" s="158"/>
      <c r="AC78" s="158"/>
      <c r="AD78" s="159"/>
      <c r="AE78" s="157"/>
      <c r="AF78" s="158"/>
      <c r="AG78" s="158"/>
      <c r="AH78" s="158"/>
      <c r="AI78" s="158"/>
      <c r="AJ78" s="158"/>
      <c r="AK78" s="158"/>
      <c r="AL78" s="158"/>
      <c r="AM78" s="158"/>
      <c r="AN78" s="159"/>
      <c r="AO78" s="123">
        <v>2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f>AO78</f>
        <v>2</v>
      </c>
      <c r="BF78" s="123"/>
      <c r="BG78" s="123"/>
      <c r="BH78" s="123"/>
      <c r="BI78" s="123"/>
      <c r="BJ78" s="123"/>
      <c r="BK78" s="123"/>
      <c r="BL78" s="123"/>
    </row>
    <row r="79" spans="1:79" ht="17.5" customHeight="1" x14ac:dyDescent="0.3">
      <c r="A79" s="100">
        <v>6</v>
      </c>
      <c r="B79" s="100"/>
      <c r="C79" s="100"/>
      <c r="D79" s="100"/>
      <c r="E79" s="100"/>
      <c r="F79" s="100"/>
      <c r="G79" s="59" t="s">
        <v>92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57"/>
      <c r="AA79" s="158"/>
      <c r="AB79" s="158"/>
      <c r="AC79" s="158"/>
      <c r="AD79" s="159"/>
      <c r="AE79" s="157"/>
      <c r="AF79" s="158"/>
      <c r="AG79" s="158"/>
      <c r="AH79" s="158"/>
      <c r="AI79" s="158"/>
      <c r="AJ79" s="158"/>
      <c r="AK79" s="158"/>
      <c r="AL79" s="158"/>
      <c r="AM79" s="158"/>
      <c r="AN79" s="159"/>
      <c r="AO79" s="153">
        <v>3.5</v>
      </c>
      <c r="AP79" s="153"/>
      <c r="AQ79" s="153"/>
      <c r="AR79" s="153"/>
      <c r="AS79" s="153"/>
      <c r="AT79" s="153"/>
      <c r="AU79" s="153"/>
      <c r="AV79" s="153"/>
      <c r="AW79" s="123">
        <v>0</v>
      </c>
      <c r="AX79" s="123"/>
      <c r="AY79" s="123"/>
      <c r="AZ79" s="123"/>
      <c r="BA79" s="123"/>
      <c r="BB79" s="123"/>
      <c r="BC79" s="123"/>
      <c r="BD79" s="123"/>
      <c r="BE79" s="153">
        <v>3.5</v>
      </c>
      <c r="BF79" s="153"/>
      <c r="BG79" s="153"/>
      <c r="BH79" s="153"/>
      <c r="BI79" s="153"/>
      <c r="BJ79" s="153"/>
      <c r="BK79" s="153"/>
      <c r="BL79" s="153"/>
    </row>
    <row r="80" spans="1:79" ht="19.5" customHeight="1" x14ac:dyDescent="0.3">
      <c r="A80" s="100">
        <v>7</v>
      </c>
      <c r="B80" s="100"/>
      <c r="C80" s="100"/>
      <c r="D80" s="100"/>
      <c r="E80" s="100"/>
      <c r="F80" s="100"/>
      <c r="G80" s="59" t="s">
        <v>93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60"/>
      <c r="AA80" s="161"/>
      <c r="AB80" s="161"/>
      <c r="AC80" s="161"/>
      <c r="AD80" s="162"/>
      <c r="AE80" s="160"/>
      <c r="AF80" s="161"/>
      <c r="AG80" s="161"/>
      <c r="AH80" s="161"/>
      <c r="AI80" s="161"/>
      <c r="AJ80" s="161"/>
      <c r="AK80" s="161"/>
      <c r="AL80" s="161"/>
      <c r="AM80" s="161"/>
      <c r="AN80" s="162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10</v>
      </c>
      <c r="AX80" s="123"/>
      <c r="AY80" s="123"/>
      <c r="AZ80" s="123"/>
      <c r="BA80" s="123"/>
      <c r="BB80" s="123"/>
      <c r="BC80" s="123"/>
      <c r="BD80" s="123"/>
      <c r="BE80" s="123">
        <f>AW80</f>
        <v>10</v>
      </c>
      <c r="BF80" s="123"/>
      <c r="BG80" s="123"/>
      <c r="BH80" s="123"/>
      <c r="BI80" s="123"/>
      <c r="BJ80" s="123"/>
      <c r="BK80" s="123"/>
      <c r="BL80" s="123"/>
    </row>
    <row r="81" spans="1:64" ht="22.5" customHeight="1" x14ac:dyDescent="0.3">
      <c r="A81" s="116">
        <v>8</v>
      </c>
      <c r="B81" s="117"/>
      <c r="C81" s="117"/>
      <c r="D81" s="117"/>
      <c r="E81" s="117"/>
      <c r="F81" s="118"/>
      <c r="G81" s="59" t="s">
        <v>140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154" t="s">
        <v>116</v>
      </c>
      <c r="AA81" s="155"/>
      <c r="AB81" s="155"/>
      <c r="AC81" s="155"/>
      <c r="AD81" s="156"/>
      <c r="AE81" s="154" t="s">
        <v>117</v>
      </c>
      <c r="AF81" s="155"/>
      <c r="AG81" s="155"/>
      <c r="AH81" s="155"/>
      <c r="AI81" s="155"/>
      <c r="AJ81" s="155"/>
      <c r="AK81" s="155"/>
      <c r="AL81" s="155"/>
      <c r="AM81" s="155"/>
      <c r="AN81" s="156"/>
      <c r="AO81" s="62">
        <f>AB63</f>
        <v>6076270</v>
      </c>
      <c r="AP81" s="63"/>
      <c r="AQ81" s="63"/>
      <c r="AR81" s="63"/>
      <c r="AS81" s="63"/>
      <c r="AT81" s="63"/>
      <c r="AU81" s="63"/>
      <c r="AV81" s="64"/>
      <c r="AW81" s="62">
        <f>AJ63</f>
        <v>656000</v>
      </c>
      <c r="AX81" s="63"/>
      <c r="AY81" s="63"/>
      <c r="AZ81" s="63"/>
      <c r="BA81" s="63"/>
      <c r="BB81" s="63"/>
      <c r="BC81" s="63"/>
      <c r="BD81" s="64"/>
      <c r="BE81" s="62">
        <f>AO81+AW81</f>
        <v>6732270</v>
      </c>
      <c r="BF81" s="63"/>
      <c r="BG81" s="63"/>
      <c r="BH81" s="63"/>
      <c r="BI81" s="63"/>
      <c r="BJ81" s="63"/>
      <c r="BK81" s="63"/>
      <c r="BL81" s="64"/>
    </row>
    <row r="82" spans="1:64" ht="27.75" hidden="1" customHeight="1" x14ac:dyDescent="0.3">
      <c r="A82" s="116">
        <v>9</v>
      </c>
      <c r="B82" s="117"/>
      <c r="C82" s="117"/>
      <c r="D82" s="117"/>
      <c r="E82" s="117"/>
      <c r="F82" s="118"/>
      <c r="G82" s="59" t="s">
        <v>126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157"/>
      <c r="AA82" s="158"/>
      <c r="AB82" s="158"/>
      <c r="AC82" s="158"/>
      <c r="AD82" s="159"/>
      <c r="AE82" s="157"/>
      <c r="AF82" s="158"/>
      <c r="AG82" s="158"/>
      <c r="AH82" s="158"/>
      <c r="AI82" s="158"/>
      <c r="AJ82" s="158"/>
      <c r="AK82" s="158"/>
      <c r="AL82" s="158"/>
      <c r="AM82" s="158"/>
      <c r="AN82" s="159"/>
      <c r="AO82" s="62">
        <v>1300</v>
      </c>
      <c r="AP82" s="63"/>
      <c r="AQ82" s="63"/>
      <c r="AR82" s="63"/>
      <c r="AS82" s="63"/>
      <c r="AT82" s="63"/>
      <c r="AU82" s="63"/>
      <c r="AV82" s="64"/>
      <c r="AW82" s="174">
        <v>24993.4</v>
      </c>
      <c r="AX82" s="175"/>
      <c r="AY82" s="175"/>
      <c r="AZ82" s="175"/>
      <c r="BA82" s="175"/>
      <c r="BB82" s="175"/>
      <c r="BC82" s="175"/>
      <c r="BD82" s="176"/>
      <c r="BE82" s="174">
        <f>AO82+AW82</f>
        <v>26293.4</v>
      </c>
      <c r="BF82" s="175"/>
      <c r="BG82" s="175"/>
      <c r="BH82" s="175"/>
      <c r="BI82" s="175"/>
      <c r="BJ82" s="175"/>
      <c r="BK82" s="175"/>
      <c r="BL82" s="176"/>
    </row>
    <row r="83" spans="1:64" ht="18" customHeight="1" x14ac:dyDescent="0.3">
      <c r="A83" s="100">
        <v>9</v>
      </c>
      <c r="B83" s="100"/>
      <c r="C83" s="100"/>
      <c r="D83" s="100"/>
      <c r="E83" s="100"/>
      <c r="F83" s="100"/>
      <c r="G83" s="59" t="s">
        <v>94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57"/>
      <c r="AA83" s="158"/>
      <c r="AB83" s="158"/>
      <c r="AC83" s="158"/>
      <c r="AD83" s="159"/>
      <c r="AE83" s="157"/>
      <c r="AF83" s="158"/>
      <c r="AG83" s="158"/>
      <c r="AH83" s="158"/>
      <c r="AI83" s="158"/>
      <c r="AJ83" s="158"/>
      <c r="AK83" s="158"/>
      <c r="AL83" s="158"/>
      <c r="AM83" s="158"/>
      <c r="AN83" s="159"/>
      <c r="AO83" s="123">
        <v>20000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f>AO83</f>
        <v>20000</v>
      </c>
      <c r="BF83" s="123"/>
      <c r="BG83" s="123"/>
      <c r="BH83" s="123"/>
      <c r="BI83" s="123"/>
      <c r="BJ83" s="123"/>
      <c r="BK83" s="123"/>
      <c r="BL83" s="123"/>
    </row>
    <row r="84" spans="1:64" ht="29.5" hidden="1" customHeight="1" x14ac:dyDescent="0.3">
      <c r="A84" s="116">
        <v>11</v>
      </c>
      <c r="B84" s="117"/>
      <c r="C84" s="117"/>
      <c r="D84" s="117"/>
      <c r="E84" s="117"/>
      <c r="F84" s="118"/>
      <c r="G84" s="59" t="s">
        <v>129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37"/>
      <c r="AA84" s="38"/>
      <c r="AB84" s="38"/>
      <c r="AC84" s="38"/>
      <c r="AD84" s="39"/>
      <c r="AE84" s="37"/>
      <c r="AF84" s="38"/>
      <c r="AG84" s="38"/>
      <c r="AH84" s="38"/>
      <c r="AI84" s="38"/>
      <c r="AJ84" s="38"/>
      <c r="AK84" s="38"/>
      <c r="AL84" s="38"/>
      <c r="AM84" s="38"/>
      <c r="AN84" s="39"/>
      <c r="AO84" s="62">
        <f>AC53</f>
        <v>75845</v>
      </c>
      <c r="AP84" s="63"/>
      <c r="AQ84" s="63"/>
      <c r="AR84" s="63"/>
      <c r="AS84" s="63"/>
      <c r="AT84" s="63"/>
      <c r="AU84" s="63"/>
      <c r="AV84" s="64"/>
      <c r="AW84" s="62">
        <f>AK53</f>
        <v>74000</v>
      </c>
      <c r="AX84" s="63"/>
      <c r="AY84" s="63"/>
      <c r="AZ84" s="63"/>
      <c r="BA84" s="63"/>
      <c r="BB84" s="63"/>
      <c r="BC84" s="63"/>
      <c r="BD84" s="64"/>
      <c r="BE84" s="62">
        <f>AO84+AW84</f>
        <v>149845</v>
      </c>
      <c r="BF84" s="63"/>
      <c r="BG84" s="63"/>
      <c r="BH84" s="63"/>
      <c r="BI84" s="63"/>
      <c r="BJ84" s="63"/>
      <c r="BK84" s="63"/>
      <c r="BL84" s="64"/>
    </row>
    <row r="85" spans="1:64" ht="18.649999999999999" hidden="1" customHeight="1" x14ac:dyDescent="0.3">
      <c r="A85" s="116">
        <v>12</v>
      </c>
      <c r="B85" s="117"/>
      <c r="C85" s="117"/>
      <c r="D85" s="117"/>
      <c r="E85" s="117"/>
      <c r="F85" s="118"/>
      <c r="G85" s="59" t="s">
        <v>122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120" t="s">
        <v>121</v>
      </c>
      <c r="AA85" s="120"/>
      <c r="AB85" s="120"/>
      <c r="AC85" s="120"/>
      <c r="AD85" s="120"/>
      <c r="AE85" s="120" t="s">
        <v>117</v>
      </c>
      <c r="AF85" s="120"/>
      <c r="AG85" s="120"/>
      <c r="AH85" s="120"/>
      <c r="AI85" s="120"/>
      <c r="AJ85" s="120"/>
      <c r="AK85" s="120"/>
      <c r="AL85" s="120"/>
      <c r="AM85" s="120"/>
      <c r="AN85" s="120"/>
      <c r="AO85" s="62">
        <v>0</v>
      </c>
      <c r="AP85" s="63"/>
      <c r="AQ85" s="63"/>
      <c r="AR85" s="63"/>
      <c r="AS85" s="63"/>
      <c r="AT85" s="63"/>
      <c r="AU85" s="63"/>
      <c r="AV85" s="64"/>
      <c r="AW85" s="62">
        <v>3</v>
      </c>
      <c r="AX85" s="63"/>
      <c r="AY85" s="63"/>
      <c r="AZ85" s="63"/>
      <c r="BA85" s="63"/>
      <c r="BB85" s="63"/>
      <c r="BC85" s="63"/>
      <c r="BD85" s="64"/>
      <c r="BE85" s="62">
        <v>3</v>
      </c>
      <c r="BF85" s="63"/>
      <c r="BG85" s="63"/>
      <c r="BH85" s="63"/>
      <c r="BI85" s="63"/>
      <c r="BJ85" s="63"/>
      <c r="BK85" s="63"/>
      <c r="BL85" s="64"/>
    </row>
    <row r="86" spans="1:64" s="33" customFormat="1" ht="13" customHeight="1" x14ac:dyDescent="0.3">
      <c r="A86" s="131">
        <v>0</v>
      </c>
      <c r="B86" s="131"/>
      <c r="C86" s="131"/>
      <c r="D86" s="131"/>
      <c r="E86" s="131"/>
      <c r="F86" s="131"/>
      <c r="G86" s="132" t="s">
        <v>66</v>
      </c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4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6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64" ht="20.149999999999999" customHeight="1" x14ac:dyDescent="0.3">
      <c r="A87" s="100">
        <v>10</v>
      </c>
      <c r="B87" s="100"/>
      <c r="C87" s="100"/>
      <c r="D87" s="100"/>
      <c r="E87" s="100"/>
      <c r="F87" s="100"/>
      <c r="G87" s="59" t="s">
        <v>95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20" t="s">
        <v>64</v>
      </c>
      <c r="AA87" s="120"/>
      <c r="AB87" s="120"/>
      <c r="AC87" s="120"/>
      <c r="AD87" s="120"/>
      <c r="AE87" s="154" t="s">
        <v>87</v>
      </c>
      <c r="AF87" s="155"/>
      <c r="AG87" s="155"/>
      <c r="AH87" s="155"/>
      <c r="AI87" s="155"/>
      <c r="AJ87" s="155"/>
      <c r="AK87" s="155"/>
      <c r="AL87" s="155"/>
      <c r="AM87" s="155"/>
      <c r="AN87" s="156"/>
      <c r="AO87" s="123">
        <v>570</v>
      </c>
      <c r="AP87" s="123"/>
      <c r="AQ87" s="123"/>
      <c r="AR87" s="123"/>
      <c r="AS87" s="123"/>
      <c r="AT87" s="123"/>
      <c r="AU87" s="123"/>
      <c r="AV87" s="123"/>
      <c r="AW87" s="123">
        <v>500</v>
      </c>
      <c r="AX87" s="123"/>
      <c r="AY87" s="123"/>
      <c r="AZ87" s="123"/>
      <c r="BA87" s="123"/>
      <c r="BB87" s="123"/>
      <c r="BC87" s="123"/>
      <c r="BD87" s="123"/>
      <c r="BE87" s="123">
        <f>AO87+AW87</f>
        <v>1070</v>
      </c>
      <c r="BF87" s="123"/>
      <c r="BG87" s="123"/>
      <c r="BH87" s="123"/>
      <c r="BI87" s="123"/>
      <c r="BJ87" s="123"/>
      <c r="BK87" s="123"/>
      <c r="BL87" s="123"/>
    </row>
    <row r="88" spans="1:64" ht="19" hidden="1" customHeight="1" x14ac:dyDescent="0.3">
      <c r="A88" s="100">
        <v>10</v>
      </c>
      <c r="B88" s="100"/>
      <c r="C88" s="100"/>
      <c r="D88" s="100"/>
      <c r="E88" s="100"/>
      <c r="F88" s="100"/>
      <c r="G88" s="59" t="s">
        <v>96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20" t="s">
        <v>64</v>
      </c>
      <c r="AA88" s="120"/>
      <c r="AB88" s="120"/>
      <c r="AC88" s="120"/>
      <c r="AD88" s="120"/>
      <c r="AE88" s="157"/>
      <c r="AF88" s="158"/>
      <c r="AG88" s="158"/>
      <c r="AH88" s="158"/>
      <c r="AI88" s="158"/>
      <c r="AJ88" s="158"/>
      <c r="AK88" s="158"/>
      <c r="AL88" s="158"/>
      <c r="AM88" s="158"/>
      <c r="AN88" s="159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f t="shared" ref="BE88:BE89" si="0">AO88+AW88</f>
        <v>0</v>
      </c>
      <c r="BF88" s="123"/>
      <c r="BG88" s="123"/>
      <c r="BH88" s="123"/>
      <c r="BI88" s="123"/>
      <c r="BJ88" s="123"/>
      <c r="BK88" s="123"/>
      <c r="BL88" s="123"/>
    </row>
    <row r="89" spans="1:64" ht="23.15" customHeight="1" x14ac:dyDescent="0.3">
      <c r="A89" s="100">
        <v>11</v>
      </c>
      <c r="B89" s="100"/>
      <c r="C89" s="100"/>
      <c r="D89" s="100"/>
      <c r="E89" s="100"/>
      <c r="F89" s="100"/>
      <c r="G89" s="59" t="s">
        <v>97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54" t="s">
        <v>67</v>
      </c>
      <c r="AA89" s="155"/>
      <c r="AB89" s="155"/>
      <c r="AC89" s="155"/>
      <c r="AD89" s="156"/>
      <c r="AE89" s="160"/>
      <c r="AF89" s="161"/>
      <c r="AG89" s="161"/>
      <c r="AH89" s="161"/>
      <c r="AI89" s="161"/>
      <c r="AJ89" s="161"/>
      <c r="AK89" s="161"/>
      <c r="AL89" s="161"/>
      <c r="AM89" s="161"/>
      <c r="AN89" s="162"/>
      <c r="AO89" s="123">
        <v>14</v>
      </c>
      <c r="AP89" s="123"/>
      <c r="AQ89" s="123"/>
      <c r="AR89" s="123"/>
      <c r="AS89" s="123"/>
      <c r="AT89" s="123"/>
      <c r="AU89" s="123"/>
      <c r="AV89" s="123"/>
      <c r="AW89" s="123">
        <v>12</v>
      </c>
      <c r="AX89" s="123"/>
      <c r="AY89" s="123"/>
      <c r="AZ89" s="123"/>
      <c r="BA89" s="123"/>
      <c r="BB89" s="123"/>
      <c r="BC89" s="123"/>
      <c r="BD89" s="123"/>
      <c r="BE89" s="123">
        <f t="shared" si="0"/>
        <v>26</v>
      </c>
      <c r="BF89" s="123"/>
      <c r="BG89" s="123"/>
      <c r="BH89" s="123"/>
      <c r="BI89" s="123"/>
      <c r="BJ89" s="123"/>
      <c r="BK89" s="123"/>
      <c r="BL89" s="123"/>
    </row>
    <row r="90" spans="1:64" ht="20.5" customHeight="1" x14ac:dyDescent="0.3">
      <c r="A90" s="100">
        <v>12</v>
      </c>
      <c r="B90" s="100"/>
      <c r="C90" s="100"/>
      <c r="D90" s="100"/>
      <c r="E90" s="100"/>
      <c r="F90" s="100"/>
      <c r="G90" s="59" t="s">
        <v>98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60"/>
      <c r="AA90" s="161"/>
      <c r="AB90" s="161"/>
      <c r="AC90" s="161"/>
      <c r="AD90" s="162"/>
      <c r="AE90" s="169" t="s">
        <v>99</v>
      </c>
      <c r="AF90" s="170"/>
      <c r="AG90" s="170"/>
      <c r="AH90" s="170"/>
      <c r="AI90" s="170"/>
      <c r="AJ90" s="170"/>
      <c r="AK90" s="170"/>
      <c r="AL90" s="170"/>
      <c r="AM90" s="170"/>
      <c r="AN90" s="171"/>
      <c r="AO90" s="123">
        <v>20</v>
      </c>
      <c r="AP90" s="123"/>
      <c r="AQ90" s="123"/>
      <c r="AR90" s="123"/>
      <c r="AS90" s="123"/>
      <c r="AT90" s="123"/>
      <c r="AU90" s="123"/>
      <c r="AV90" s="123"/>
      <c r="AW90" s="123">
        <v>0</v>
      </c>
      <c r="AX90" s="123"/>
      <c r="AY90" s="123"/>
      <c r="AZ90" s="123"/>
      <c r="BA90" s="123"/>
      <c r="BB90" s="123"/>
      <c r="BC90" s="123"/>
      <c r="BD90" s="123"/>
      <c r="BE90" s="123">
        <f t="shared" ref="BE90" si="1">AO90+AW90</f>
        <v>20</v>
      </c>
      <c r="BF90" s="123"/>
      <c r="BG90" s="123"/>
      <c r="BH90" s="123"/>
      <c r="BI90" s="123"/>
      <c r="BJ90" s="123"/>
      <c r="BK90" s="123"/>
      <c r="BL90" s="123"/>
    </row>
    <row r="91" spans="1:64" ht="31.5" hidden="1" customHeight="1" x14ac:dyDescent="0.3">
      <c r="A91" s="116">
        <v>16</v>
      </c>
      <c r="B91" s="117"/>
      <c r="C91" s="117"/>
      <c r="D91" s="117"/>
      <c r="E91" s="117"/>
      <c r="F91" s="118"/>
      <c r="G91" s="59" t="s">
        <v>130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6" t="s">
        <v>64</v>
      </c>
      <c r="AA91" s="57"/>
      <c r="AB91" s="57"/>
      <c r="AC91" s="57"/>
      <c r="AD91" s="58"/>
      <c r="AE91" s="56" t="s">
        <v>118</v>
      </c>
      <c r="AF91" s="57"/>
      <c r="AG91" s="57"/>
      <c r="AH91" s="57"/>
      <c r="AI91" s="57"/>
      <c r="AJ91" s="57"/>
      <c r="AK91" s="57"/>
      <c r="AL91" s="57"/>
      <c r="AM91" s="57"/>
      <c r="AN91" s="58"/>
      <c r="AO91" s="62">
        <v>5</v>
      </c>
      <c r="AP91" s="63"/>
      <c r="AQ91" s="63"/>
      <c r="AR91" s="63"/>
      <c r="AS91" s="63"/>
      <c r="AT91" s="63"/>
      <c r="AU91" s="63"/>
      <c r="AV91" s="64"/>
      <c r="AW91" s="62">
        <v>1</v>
      </c>
      <c r="AX91" s="63"/>
      <c r="AY91" s="63"/>
      <c r="AZ91" s="63"/>
      <c r="BA91" s="63"/>
      <c r="BB91" s="63"/>
      <c r="BC91" s="63"/>
      <c r="BD91" s="64"/>
      <c r="BE91" s="62">
        <f>AO91+AW91</f>
        <v>6</v>
      </c>
      <c r="BF91" s="63"/>
      <c r="BG91" s="63"/>
      <c r="BH91" s="63"/>
      <c r="BI91" s="63"/>
      <c r="BJ91" s="63"/>
      <c r="BK91" s="63"/>
      <c r="BL91" s="64"/>
    </row>
    <row r="92" spans="1:64" s="33" customFormat="1" ht="16" customHeight="1" x14ac:dyDescent="0.3">
      <c r="A92" s="131">
        <v>0</v>
      </c>
      <c r="B92" s="131"/>
      <c r="C92" s="131"/>
      <c r="D92" s="131"/>
      <c r="E92" s="131"/>
      <c r="F92" s="131"/>
      <c r="G92" s="132" t="s">
        <v>68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4"/>
      <c r="Z92" s="135"/>
      <c r="AA92" s="135"/>
      <c r="AB92" s="135"/>
      <c r="AC92" s="135"/>
      <c r="AD92" s="135"/>
      <c r="AE92" s="166"/>
      <c r="AF92" s="167"/>
      <c r="AG92" s="167"/>
      <c r="AH92" s="167"/>
      <c r="AI92" s="167"/>
      <c r="AJ92" s="167"/>
      <c r="AK92" s="167"/>
      <c r="AL92" s="167"/>
      <c r="AM92" s="167"/>
      <c r="AN92" s="168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</row>
    <row r="93" spans="1:64" ht="34.5" hidden="1" customHeight="1" x14ac:dyDescent="0.3">
      <c r="A93" s="100">
        <v>0</v>
      </c>
      <c r="B93" s="100"/>
      <c r="C93" s="100"/>
      <c r="D93" s="100"/>
      <c r="E93" s="100"/>
      <c r="F93" s="100"/>
      <c r="G93" s="59" t="s">
        <v>100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20" t="s">
        <v>69</v>
      </c>
      <c r="AA93" s="120"/>
      <c r="AB93" s="120"/>
      <c r="AC93" s="120"/>
      <c r="AD93" s="120"/>
      <c r="AE93" s="169" t="s">
        <v>101</v>
      </c>
      <c r="AF93" s="170"/>
      <c r="AG93" s="170"/>
      <c r="AH93" s="170"/>
      <c r="AI93" s="170"/>
      <c r="AJ93" s="170"/>
      <c r="AK93" s="170"/>
      <c r="AL93" s="170"/>
      <c r="AM93" s="170"/>
      <c r="AN93" s="171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23.15" customHeight="1" x14ac:dyDescent="0.3">
      <c r="A94" s="100">
        <v>13</v>
      </c>
      <c r="B94" s="100"/>
      <c r="C94" s="100"/>
      <c r="D94" s="100"/>
      <c r="E94" s="100"/>
      <c r="F94" s="100"/>
      <c r="G94" s="59" t="s">
        <v>102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54" t="s">
        <v>116</v>
      </c>
      <c r="AA94" s="155"/>
      <c r="AB94" s="155"/>
      <c r="AC94" s="155"/>
      <c r="AD94" s="156"/>
      <c r="AE94" s="154" t="s">
        <v>70</v>
      </c>
      <c r="AF94" s="155"/>
      <c r="AG94" s="155"/>
      <c r="AH94" s="155"/>
      <c r="AI94" s="155"/>
      <c r="AJ94" s="155"/>
      <c r="AK94" s="155"/>
      <c r="AL94" s="155"/>
      <c r="AM94" s="155"/>
      <c r="AN94" s="156"/>
      <c r="AO94" s="123">
        <f>AO81/AO87/12</f>
        <v>888.34356725146199</v>
      </c>
      <c r="AP94" s="123"/>
      <c r="AQ94" s="123"/>
      <c r="AR94" s="123"/>
      <c r="AS94" s="123"/>
      <c r="AT94" s="123"/>
      <c r="AU94" s="123"/>
      <c r="AV94" s="123"/>
      <c r="AW94" s="123">
        <f>AW81/AW87/12</f>
        <v>109.33333333333333</v>
      </c>
      <c r="AX94" s="123"/>
      <c r="AY94" s="123"/>
      <c r="AZ94" s="123"/>
      <c r="BA94" s="123"/>
      <c r="BB94" s="123"/>
      <c r="BC94" s="123"/>
      <c r="BD94" s="123"/>
      <c r="BE94" s="123">
        <f>BE81/BE87/12</f>
        <v>524.32009345794393</v>
      </c>
      <c r="BF94" s="123"/>
      <c r="BG94" s="123"/>
      <c r="BH94" s="123"/>
      <c r="BI94" s="123"/>
      <c r="BJ94" s="123"/>
      <c r="BK94" s="123"/>
      <c r="BL94" s="123"/>
    </row>
    <row r="95" spans="1:64" ht="21.65" customHeight="1" x14ac:dyDescent="0.3">
      <c r="A95" s="100">
        <v>14</v>
      </c>
      <c r="B95" s="100"/>
      <c r="C95" s="100"/>
      <c r="D95" s="100"/>
      <c r="E95" s="100"/>
      <c r="F95" s="100"/>
      <c r="G95" s="59" t="s">
        <v>103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2"/>
      <c r="Z95" s="157"/>
      <c r="AA95" s="158"/>
      <c r="AB95" s="158"/>
      <c r="AC95" s="158"/>
      <c r="AD95" s="159"/>
      <c r="AE95" s="157"/>
      <c r="AF95" s="158"/>
      <c r="AG95" s="158"/>
      <c r="AH95" s="158"/>
      <c r="AI95" s="158"/>
      <c r="AJ95" s="158"/>
      <c r="AK95" s="158"/>
      <c r="AL95" s="158"/>
      <c r="AM95" s="158"/>
      <c r="AN95" s="159"/>
      <c r="AO95" s="123">
        <f>AO81/AO89/12</f>
        <v>36168.273809523809</v>
      </c>
      <c r="AP95" s="123"/>
      <c r="AQ95" s="123"/>
      <c r="AR95" s="123"/>
      <c r="AS95" s="123"/>
      <c r="AT95" s="123"/>
      <c r="AU95" s="123"/>
      <c r="AV95" s="123"/>
      <c r="AW95" s="123">
        <f>AW81/AW89/12</f>
        <v>4555.5555555555557</v>
      </c>
      <c r="AX95" s="123"/>
      <c r="AY95" s="123"/>
      <c r="AZ95" s="123"/>
      <c r="BA95" s="123"/>
      <c r="BB95" s="123"/>
      <c r="BC95" s="123"/>
      <c r="BD95" s="123"/>
      <c r="BE95" s="123">
        <f>BE81/BE89/12</f>
        <v>21577.788461538461</v>
      </c>
      <c r="BF95" s="123"/>
      <c r="BG95" s="123"/>
      <c r="BH95" s="123"/>
      <c r="BI95" s="123"/>
      <c r="BJ95" s="123"/>
      <c r="BK95" s="123"/>
      <c r="BL95" s="123"/>
    </row>
    <row r="96" spans="1:64" ht="19" customHeight="1" x14ac:dyDescent="0.3">
      <c r="A96" s="100">
        <v>15</v>
      </c>
      <c r="B96" s="100"/>
      <c r="C96" s="100"/>
      <c r="D96" s="100"/>
      <c r="E96" s="100"/>
      <c r="F96" s="100"/>
      <c r="G96" s="59" t="s">
        <v>104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60"/>
      <c r="AA96" s="161"/>
      <c r="AB96" s="161"/>
      <c r="AC96" s="161"/>
      <c r="AD96" s="162"/>
      <c r="AE96" s="160"/>
      <c r="AF96" s="161"/>
      <c r="AG96" s="161"/>
      <c r="AH96" s="161"/>
      <c r="AI96" s="161"/>
      <c r="AJ96" s="161"/>
      <c r="AK96" s="161"/>
      <c r="AL96" s="161"/>
      <c r="AM96" s="161"/>
      <c r="AN96" s="162"/>
      <c r="AO96" s="123">
        <f>AO83/AO90</f>
        <v>1000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f>AO96</f>
        <v>1000</v>
      </c>
      <c r="BF96" s="123"/>
      <c r="BG96" s="123"/>
      <c r="BH96" s="123"/>
      <c r="BI96" s="123"/>
      <c r="BJ96" s="123"/>
      <c r="BK96" s="123"/>
      <c r="BL96" s="123"/>
    </row>
    <row r="97" spans="1:64" s="33" customFormat="1" ht="17.149999999999999" customHeight="1" x14ac:dyDescent="0.3">
      <c r="A97" s="131">
        <v>0</v>
      </c>
      <c r="B97" s="131"/>
      <c r="C97" s="131"/>
      <c r="D97" s="131"/>
      <c r="E97" s="131"/>
      <c r="F97" s="131"/>
      <c r="G97" s="132" t="s">
        <v>71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135"/>
      <c r="AA97" s="135"/>
      <c r="AB97" s="135"/>
      <c r="AC97" s="135"/>
      <c r="AD97" s="135"/>
      <c r="AE97" s="166"/>
      <c r="AF97" s="167"/>
      <c r="AG97" s="167"/>
      <c r="AH97" s="167"/>
      <c r="AI97" s="167"/>
      <c r="AJ97" s="167"/>
      <c r="AK97" s="167"/>
      <c r="AL97" s="167"/>
      <c r="AM97" s="167"/>
      <c r="AN97" s="168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64" ht="30" customHeight="1" x14ac:dyDescent="0.3">
      <c r="A98" s="100">
        <v>16</v>
      </c>
      <c r="B98" s="100"/>
      <c r="C98" s="100"/>
      <c r="D98" s="100"/>
      <c r="E98" s="100"/>
      <c r="F98" s="100"/>
      <c r="G98" s="59" t="s">
        <v>105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54" t="s">
        <v>72</v>
      </c>
      <c r="AA98" s="155"/>
      <c r="AB98" s="155"/>
      <c r="AC98" s="155"/>
      <c r="AD98" s="156"/>
      <c r="AE98" s="154" t="s">
        <v>70</v>
      </c>
      <c r="AF98" s="155"/>
      <c r="AG98" s="155"/>
      <c r="AH98" s="155"/>
      <c r="AI98" s="155"/>
      <c r="AJ98" s="155"/>
      <c r="AK98" s="155"/>
      <c r="AL98" s="155"/>
      <c r="AM98" s="155"/>
      <c r="AN98" s="156"/>
      <c r="AO98" s="123">
        <f>570/470%</f>
        <v>121.27659574468085</v>
      </c>
      <c r="AP98" s="123"/>
      <c r="AQ98" s="123"/>
      <c r="AR98" s="123"/>
      <c r="AS98" s="123"/>
      <c r="AT98" s="123"/>
      <c r="AU98" s="123"/>
      <c r="AV98" s="123"/>
      <c r="AW98" s="123">
        <f>500/580%</f>
        <v>86.206896551724142</v>
      </c>
      <c r="AX98" s="123"/>
      <c r="AY98" s="123"/>
      <c r="AZ98" s="123"/>
      <c r="BA98" s="123"/>
      <c r="BB98" s="123"/>
      <c r="BC98" s="123"/>
      <c r="BD98" s="123"/>
      <c r="BE98" s="123">
        <f>1070/1050%</f>
        <v>101.9047619047619</v>
      </c>
      <c r="BF98" s="123"/>
      <c r="BG98" s="123"/>
      <c r="BH98" s="123"/>
      <c r="BI98" s="123"/>
      <c r="BJ98" s="123"/>
      <c r="BK98" s="123"/>
      <c r="BL98" s="123"/>
    </row>
    <row r="99" spans="1:64" ht="19.5" customHeight="1" x14ac:dyDescent="0.3">
      <c r="A99" s="100">
        <v>17</v>
      </c>
      <c r="B99" s="100"/>
      <c r="C99" s="100"/>
      <c r="D99" s="100"/>
      <c r="E99" s="100"/>
      <c r="F99" s="100"/>
      <c r="G99" s="59" t="s">
        <v>106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2"/>
      <c r="Z99" s="157"/>
      <c r="AA99" s="158"/>
      <c r="AB99" s="158"/>
      <c r="AC99" s="158"/>
      <c r="AD99" s="159"/>
      <c r="AE99" s="157"/>
      <c r="AF99" s="158"/>
      <c r="AG99" s="158"/>
      <c r="AH99" s="158"/>
      <c r="AI99" s="158"/>
      <c r="AJ99" s="158"/>
      <c r="AK99" s="158"/>
      <c r="AL99" s="158"/>
      <c r="AM99" s="158"/>
      <c r="AN99" s="159"/>
      <c r="AO99" s="123">
        <f>20/39%</f>
        <v>51.282051282051277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f>AO99</f>
        <v>51.282051282051277</v>
      </c>
      <c r="BF99" s="123"/>
      <c r="BG99" s="123"/>
      <c r="BH99" s="123"/>
      <c r="BI99" s="123"/>
      <c r="BJ99" s="123"/>
      <c r="BK99" s="123"/>
      <c r="BL99" s="123"/>
    </row>
    <row r="100" spans="1:64" ht="30.65" customHeight="1" x14ac:dyDescent="0.3">
      <c r="A100" s="100">
        <v>18</v>
      </c>
      <c r="B100" s="100"/>
      <c r="C100" s="100"/>
      <c r="D100" s="100"/>
      <c r="E100" s="100"/>
      <c r="F100" s="100"/>
      <c r="G100" s="59" t="s">
        <v>107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57"/>
      <c r="AA100" s="158"/>
      <c r="AB100" s="158"/>
      <c r="AC100" s="158"/>
      <c r="AD100" s="159"/>
      <c r="AE100" s="157"/>
      <c r="AF100" s="158"/>
      <c r="AG100" s="158"/>
      <c r="AH100" s="158"/>
      <c r="AI100" s="158"/>
      <c r="AJ100" s="158"/>
      <c r="AK100" s="158"/>
      <c r="AL100" s="158"/>
      <c r="AM100" s="158"/>
      <c r="AN100" s="159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f>656000/421200%</f>
        <v>155.7454890788224</v>
      </c>
      <c r="AX100" s="123"/>
      <c r="AY100" s="123"/>
      <c r="AZ100" s="123"/>
      <c r="BA100" s="123"/>
      <c r="BB100" s="123"/>
      <c r="BC100" s="123"/>
      <c r="BD100" s="123"/>
      <c r="BE100" s="123">
        <f>AW100</f>
        <v>155.7454890788224</v>
      </c>
      <c r="BF100" s="123"/>
      <c r="BG100" s="123"/>
      <c r="BH100" s="123"/>
      <c r="BI100" s="123"/>
      <c r="BJ100" s="123"/>
      <c r="BK100" s="123"/>
      <c r="BL100" s="123"/>
    </row>
    <row r="101" spans="1:64" ht="30.65" hidden="1" customHeight="1" x14ac:dyDescent="0.3">
      <c r="A101" s="116">
        <v>23</v>
      </c>
      <c r="B101" s="117"/>
      <c r="C101" s="117"/>
      <c r="D101" s="117"/>
      <c r="E101" s="117"/>
      <c r="F101" s="118"/>
      <c r="G101" s="59" t="s">
        <v>123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157"/>
      <c r="AA101" s="158"/>
      <c r="AB101" s="158"/>
      <c r="AC101" s="158"/>
      <c r="AD101" s="159"/>
      <c r="AE101" s="157"/>
      <c r="AF101" s="158"/>
      <c r="AG101" s="158"/>
      <c r="AH101" s="158"/>
      <c r="AI101" s="158"/>
      <c r="AJ101" s="158"/>
      <c r="AK101" s="158"/>
      <c r="AL101" s="158"/>
      <c r="AM101" s="158"/>
      <c r="AN101" s="159"/>
      <c r="AO101" s="62">
        <v>0</v>
      </c>
      <c r="AP101" s="63"/>
      <c r="AQ101" s="63"/>
      <c r="AR101" s="63"/>
      <c r="AS101" s="63"/>
      <c r="AT101" s="63"/>
      <c r="AU101" s="63"/>
      <c r="AV101" s="64"/>
      <c r="AW101" s="62">
        <v>100</v>
      </c>
      <c r="AX101" s="63"/>
      <c r="AY101" s="63"/>
      <c r="AZ101" s="63"/>
      <c r="BA101" s="63"/>
      <c r="BB101" s="63"/>
      <c r="BC101" s="63"/>
      <c r="BD101" s="64"/>
      <c r="BE101" s="62">
        <v>100</v>
      </c>
      <c r="BF101" s="63"/>
      <c r="BG101" s="63"/>
      <c r="BH101" s="63"/>
      <c r="BI101" s="63"/>
      <c r="BJ101" s="63"/>
      <c r="BK101" s="63"/>
      <c r="BL101" s="64"/>
    </row>
    <row r="102" spans="1:64" ht="30.65" customHeight="1" x14ac:dyDescent="0.3">
      <c r="A102" s="100">
        <v>19</v>
      </c>
      <c r="B102" s="100"/>
      <c r="C102" s="100"/>
      <c r="D102" s="100"/>
      <c r="E102" s="100"/>
      <c r="F102" s="100"/>
      <c r="G102" s="59" t="s">
        <v>108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2"/>
      <c r="Z102" s="160"/>
      <c r="AA102" s="161"/>
      <c r="AB102" s="161"/>
      <c r="AC102" s="161"/>
      <c r="AD102" s="162"/>
      <c r="AE102" s="160"/>
      <c r="AF102" s="161"/>
      <c r="AG102" s="161"/>
      <c r="AH102" s="161"/>
      <c r="AI102" s="161"/>
      <c r="AJ102" s="161"/>
      <c r="AK102" s="161"/>
      <c r="AL102" s="161"/>
      <c r="AM102" s="161"/>
      <c r="AN102" s="162"/>
      <c r="AO102" s="123">
        <f>5484680/6076270%</f>
        <v>90.26392836394696</v>
      </c>
      <c r="AP102" s="123"/>
      <c r="AQ102" s="123"/>
      <c r="AR102" s="123"/>
      <c r="AS102" s="123"/>
      <c r="AT102" s="123"/>
      <c r="AU102" s="123"/>
      <c r="AV102" s="123"/>
      <c r="AW102" s="123">
        <f>580400/656000%</f>
        <v>88.475609756097555</v>
      </c>
      <c r="AX102" s="123"/>
      <c r="AY102" s="123"/>
      <c r="AZ102" s="123"/>
      <c r="BA102" s="123"/>
      <c r="BB102" s="123"/>
      <c r="BC102" s="123"/>
      <c r="BD102" s="123"/>
      <c r="BE102" s="123">
        <f>6065080/6732270%</f>
        <v>90.08967257700597</v>
      </c>
      <c r="BF102" s="123"/>
      <c r="BG102" s="123"/>
      <c r="BH102" s="123"/>
      <c r="BI102" s="123"/>
      <c r="BJ102" s="123"/>
      <c r="BK102" s="123"/>
      <c r="BL102" s="123"/>
    </row>
    <row r="103" spans="1:64" ht="30.65" hidden="1" customHeight="1" x14ac:dyDescent="0.3">
      <c r="A103" s="116">
        <v>25</v>
      </c>
      <c r="B103" s="117"/>
      <c r="C103" s="117"/>
      <c r="D103" s="117"/>
      <c r="E103" s="117"/>
      <c r="F103" s="118"/>
      <c r="G103" s="59" t="s">
        <v>131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56" t="s">
        <v>72</v>
      </c>
      <c r="AA103" s="57"/>
      <c r="AB103" s="57"/>
      <c r="AC103" s="57"/>
      <c r="AD103" s="58"/>
      <c r="AE103" s="56" t="s">
        <v>70</v>
      </c>
      <c r="AF103" s="172"/>
      <c r="AG103" s="172"/>
      <c r="AH103" s="172"/>
      <c r="AI103" s="172"/>
      <c r="AJ103" s="172"/>
      <c r="AK103" s="172"/>
      <c r="AL103" s="172"/>
      <c r="AM103" s="172"/>
      <c r="AN103" s="173"/>
      <c r="AO103" s="62">
        <v>100</v>
      </c>
      <c r="AP103" s="63"/>
      <c r="AQ103" s="63"/>
      <c r="AR103" s="63"/>
      <c r="AS103" s="63"/>
      <c r="AT103" s="63"/>
      <c r="AU103" s="63"/>
      <c r="AV103" s="64"/>
      <c r="AW103" s="62">
        <v>100</v>
      </c>
      <c r="AX103" s="63"/>
      <c r="AY103" s="63"/>
      <c r="AZ103" s="63"/>
      <c r="BA103" s="63"/>
      <c r="BB103" s="63"/>
      <c r="BC103" s="63"/>
      <c r="BD103" s="64"/>
      <c r="BE103" s="62">
        <v>100</v>
      </c>
      <c r="BF103" s="63"/>
      <c r="BG103" s="63"/>
      <c r="BH103" s="63"/>
      <c r="BI103" s="63"/>
      <c r="BJ103" s="63"/>
      <c r="BK103" s="63"/>
      <c r="BL103" s="64"/>
    </row>
    <row r="104" spans="1:64" ht="43" hidden="1" customHeight="1" x14ac:dyDescent="0.3">
      <c r="A104" s="116">
        <v>26</v>
      </c>
      <c r="B104" s="117"/>
      <c r="C104" s="117"/>
      <c r="D104" s="117"/>
      <c r="E104" s="117"/>
      <c r="F104" s="118"/>
      <c r="G104" s="59" t="s">
        <v>133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56" t="s">
        <v>72</v>
      </c>
      <c r="AA104" s="57"/>
      <c r="AB104" s="57"/>
      <c r="AC104" s="57"/>
      <c r="AD104" s="58"/>
      <c r="AE104" s="56" t="s">
        <v>70</v>
      </c>
      <c r="AF104" s="57"/>
      <c r="AG104" s="57"/>
      <c r="AH104" s="57"/>
      <c r="AI104" s="57"/>
      <c r="AJ104" s="57"/>
      <c r="AK104" s="57"/>
      <c r="AL104" s="57"/>
      <c r="AM104" s="57"/>
      <c r="AN104" s="58"/>
      <c r="AO104" s="49"/>
      <c r="AP104" s="50"/>
      <c r="AQ104" s="50"/>
      <c r="AR104" s="50"/>
      <c r="AS104" s="50">
        <v>0</v>
      </c>
      <c r="AT104" s="50"/>
      <c r="AU104" s="50"/>
      <c r="AV104" s="51"/>
      <c r="AW104" s="62">
        <v>100</v>
      </c>
      <c r="AX104" s="63"/>
      <c r="AY104" s="63"/>
      <c r="AZ104" s="63"/>
      <c r="BA104" s="63"/>
      <c r="BB104" s="63"/>
      <c r="BC104" s="63"/>
      <c r="BD104" s="64"/>
      <c r="BE104" s="62">
        <v>100</v>
      </c>
      <c r="BF104" s="63"/>
      <c r="BG104" s="63"/>
      <c r="BH104" s="63"/>
      <c r="BI104" s="63"/>
      <c r="BJ104" s="63"/>
      <c r="BK104" s="63"/>
      <c r="BL104" s="64"/>
    </row>
    <row r="105" spans="1:64" ht="43" hidden="1" customHeight="1" x14ac:dyDescent="0.3">
      <c r="A105" s="116">
        <v>26</v>
      </c>
      <c r="B105" s="117"/>
      <c r="C105" s="117"/>
      <c r="D105" s="117"/>
      <c r="E105" s="117"/>
      <c r="F105" s="118"/>
      <c r="G105" s="59" t="s">
        <v>134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56" t="s">
        <v>72</v>
      </c>
      <c r="AA105" s="57"/>
      <c r="AB105" s="57"/>
      <c r="AC105" s="57"/>
      <c r="AD105" s="58"/>
      <c r="AE105" s="56" t="s">
        <v>70</v>
      </c>
      <c r="AF105" s="57"/>
      <c r="AG105" s="57"/>
      <c r="AH105" s="57"/>
      <c r="AI105" s="57"/>
      <c r="AJ105" s="57"/>
      <c r="AK105" s="57"/>
      <c r="AL105" s="57"/>
      <c r="AM105" s="57"/>
      <c r="AN105" s="58"/>
      <c r="AO105" s="49"/>
      <c r="AP105" s="50"/>
      <c r="AQ105" s="50"/>
      <c r="AR105" s="50"/>
      <c r="AS105" s="50">
        <v>0</v>
      </c>
      <c r="AT105" s="50"/>
      <c r="AU105" s="50"/>
      <c r="AV105" s="51"/>
      <c r="AW105" s="62">
        <v>100</v>
      </c>
      <c r="AX105" s="63"/>
      <c r="AY105" s="63"/>
      <c r="AZ105" s="63"/>
      <c r="BA105" s="63"/>
      <c r="BB105" s="63"/>
      <c r="BC105" s="63"/>
      <c r="BD105" s="64"/>
      <c r="BE105" s="62">
        <v>100</v>
      </c>
      <c r="BF105" s="63"/>
      <c r="BG105" s="63"/>
      <c r="BH105" s="63"/>
      <c r="BI105" s="63"/>
      <c r="BJ105" s="63"/>
      <c r="BK105" s="63"/>
      <c r="BL105" s="64"/>
    </row>
    <row r="106" spans="1:64" ht="18" hidden="1" customHeight="1" x14ac:dyDescent="0.3">
      <c r="A106" s="100">
        <v>27</v>
      </c>
      <c r="B106" s="100"/>
      <c r="C106" s="100"/>
      <c r="D106" s="100"/>
      <c r="E106" s="100"/>
      <c r="F106" s="100"/>
      <c r="G106" s="59" t="s">
        <v>127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2"/>
      <c r="Z106" s="120" t="s">
        <v>72</v>
      </c>
      <c r="AA106" s="120"/>
      <c r="AB106" s="120"/>
      <c r="AC106" s="120"/>
      <c r="AD106" s="120"/>
      <c r="AE106" s="56" t="s">
        <v>70</v>
      </c>
      <c r="AF106" s="172"/>
      <c r="AG106" s="172"/>
      <c r="AH106" s="172"/>
      <c r="AI106" s="172"/>
      <c r="AJ106" s="172"/>
      <c r="AK106" s="172"/>
      <c r="AL106" s="172"/>
      <c r="AM106" s="172"/>
      <c r="AN106" s="173"/>
      <c r="AO106" s="123">
        <v>100</v>
      </c>
      <c r="AP106" s="123"/>
      <c r="AQ106" s="123"/>
      <c r="AR106" s="123"/>
      <c r="AS106" s="123"/>
      <c r="AT106" s="123"/>
      <c r="AU106" s="123"/>
      <c r="AV106" s="123"/>
      <c r="AW106" s="123">
        <v>100</v>
      </c>
      <c r="AX106" s="123"/>
      <c r="AY106" s="123"/>
      <c r="AZ106" s="123"/>
      <c r="BA106" s="123"/>
      <c r="BB106" s="123"/>
      <c r="BC106" s="123"/>
      <c r="BD106" s="123"/>
      <c r="BE106" s="123">
        <v>100</v>
      </c>
      <c r="BF106" s="123"/>
      <c r="BG106" s="123"/>
      <c r="BH106" s="123"/>
      <c r="BI106" s="123"/>
      <c r="BJ106" s="123"/>
      <c r="BK106" s="123"/>
      <c r="BL106" s="123"/>
    </row>
    <row r="107" spans="1:64" x14ac:dyDescent="0.3"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9" spans="1:64" ht="16.5" customHeight="1" x14ac:dyDescent="0.3">
      <c r="A109" s="149" t="s">
        <v>136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41"/>
      <c r="X109" s="41"/>
      <c r="Y109" s="41"/>
      <c r="Z109" s="41"/>
      <c r="AA109" s="41"/>
      <c r="AB109" s="41"/>
      <c r="AC109" s="42"/>
      <c r="AD109" s="42"/>
      <c r="AE109" s="42"/>
      <c r="AF109" s="42"/>
      <c r="AG109" s="42"/>
      <c r="AH109" s="41"/>
      <c r="AI109" s="41"/>
      <c r="AJ109" s="41"/>
      <c r="AK109" s="41"/>
      <c r="AL109" s="41"/>
      <c r="AM109" s="41"/>
      <c r="AN109" s="43"/>
      <c r="AO109" s="90" t="s">
        <v>137</v>
      </c>
      <c r="AP109" s="90"/>
      <c r="AQ109" s="90"/>
      <c r="AR109" s="90"/>
      <c r="AS109" s="90"/>
      <c r="AT109" s="90"/>
      <c r="AU109" s="90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3">
      <c r="W110" s="151" t="s">
        <v>5</v>
      </c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O110" s="139" t="s">
        <v>119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</row>
    <row r="111" spans="1:64" ht="15.75" customHeight="1" x14ac:dyDescent="0.3">
      <c r="A111" s="152" t="s">
        <v>3</v>
      </c>
      <c r="B111" s="152"/>
      <c r="C111" s="152"/>
      <c r="D111" s="152"/>
      <c r="E111" s="152"/>
      <c r="F111" s="152"/>
    </row>
    <row r="112" spans="1:64" ht="13.4" customHeight="1" x14ac:dyDescent="0.3">
      <c r="A112" s="147" t="s">
        <v>112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</row>
    <row r="113" spans="1:59" x14ac:dyDescent="0.3">
      <c r="A113" s="148" t="s">
        <v>46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</row>
    <row r="114" spans="1:59" ht="6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5" customHeight="1" x14ac:dyDescent="0.3">
      <c r="A115" s="149" t="s">
        <v>113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41"/>
      <c r="X115" s="41"/>
      <c r="Y115" s="41"/>
      <c r="Z115" s="41"/>
      <c r="AA115" s="41"/>
      <c r="AB115" s="41"/>
      <c r="AC115" s="42"/>
      <c r="AD115" s="42"/>
      <c r="AE115" s="42"/>
      <c r="AF115" s="42"/>
      <c r="AG115" s="42"/>
      <c r="AH115" s="41"/>
      <c r="AI115" s="41"/>
      <c r="AJ115" s="41"/>
      <c r="AK115" s="41"/>
      <c r="AL115" s="41"/>
      <c r="AM115" s="41"/>
      <c r="AN115" s="43"/>
      <c r="AO115" s="91" t="s">
        <v>114</v>
      </c>
      <c r="AP115" s="91"/>
      <c r="AQ115" s="91"/>
      <c r="AR115" s="91"/>
      <c r="AS115" s="91"/>
      <c r="AT115" s="91"/>
      <c r="AU115" s="91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</row>
    <row r="116" spans="1:59" ht="9.65" customHeight="1" x14ac:dyDescent="0.3">
      <c r="W116" s="151" t="s">
        <v>5</v>
      </c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O116" s="139" t="s">
        <v>119</v>
      </c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</row>
    <row r="117" spans="1:59" x14ac:dyDescent="0.3">
      <c r="A117" s="92" t="s">
        <v>146</v>
      </c>
      <c r="B117" s="92"/>
      <c r="C117" s="92"/>
      <c r="D117" s="92"/>
      <c r="E117" s="92"/>
      <c r="F117" s="92"/>
      <c r="G117" s="46"/>
      <c r="H117" s="46"/>
    </row>
    <row r="118" spans="1:59" x14ac:dyDescent="0.3">
      <c r="A118" s="139" t="s">
        <v>44</v>
      </c>
      <c r="B118" s="139"/>
      <c r="C118" s="139"/>
      <c r="D118" s="139"/>
      <c r="E118" s="139"/>
      <c r="F118" s="139"/>
      <c r="G118" s="139"/>
      <c r="H118" s="139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59" x14ac:dyDescent="0.3">
      <c r="A119" s="48" t="s">
        <v>45</v>
      </c>
    </row>
  </sheetData>
  <mergeCells count="394"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AO102:AV102"/>
    <mergeCell ref="AW102:BD102"/>
    <mergeCell ref="Z85:AD85"/>
    <mergeCell ref="AE85:AN85"/>
    <mergeCell ref="AO101:AV101"/>
    <mergeCell ref="AW101:BD101"/>
    <mergeCell ref="A85:F85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G85:Y85"/>
    <mergeCell ref="AO85:AV85"/>
    <mergeCell ref="AW85:BD85"/>
    <mergeCell ref="AO95:AV95"/>
    <mergeCell ref="AW95:BD95"/>
    <mergeCell ref="Z89:AD90"/>
    <mergeCell ref="Z94:AD96"/>
    <mergeCell ref="Z98:AD102"/>
    <mergeCell ref="AE94:AN96"/>
    <mergeCell ref="AE98:AN102"/>
    <mergeCell ref="AE87:AN89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AO96:AV96"/>
    <mergeCell ref="AW96:BD96"/>
    <mergeCell ref="BE96:BL96"/>
    <mergeCell ref="A95:F95"/>
    <mergeCell ref="G95:Y95"/>
    <mergeCell ref="AO97:AV97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AO100:AV100"/>
    <mergeCell ref="AW100:BD100"/>
    <mergeCell ref="BE100:BL100"/>
    <mergeCell ref="A99:F99"/>
    <mergeCell ref="G99:Y99"/>
    <mergeCell ref="AO99:AV99"/>
    <mergeCell ref="AW99:BD99"/>
    <mergeCell ref="A101:F101"/>
    <mergeCell ref="G101:Y101"/>
    <mergeCell ref="BE104:BL104"/>
    <mergeCell ref="AW105:BD105"/>
    <mergeCell ref="BE105:BL105"/>
    <mergeCell ref="A104:F104"/>
    <mergeCell ref="A105:F105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3"/>
    <mergeCell ref="AE81:AN83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Z104:AD104"/>
    <mergeCell ref="Z105:AD105"/>
    <mergeCell ref="AE104:AN104"/>
    <mergeCell ref="AE105:AN105"/>
    <mergeCell ref="G104:Y104"/>
    <mergeCell ref="G105:Y105"/>
    <mergeCell ref="AW104:BD104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2025-01-08T10:53:08Z</cp:lastPrinted>
  <dcterms:created xsi:type="dcterms:W3CDTF">2016-08-15T09:54:21Z</dcterms:created>
  <dcterms:modified xsi:type="dcterms:W3CDTF">2025-01-23T09:24:01Z</dcterms:modified>
</cp:coreProperties>
</file>