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ВЕРЕСЕНЬ\ПАСПОРТИ\"/>
    </mc:Choice>
  </mc:AlternateContent>
  <bookViews>
    <workbookView xWindow="0" yWindow="0" windowWidth="19200" windowHeight="8050"/>
  </bookViews>
  <sheets>
    <sheet name="КПК1115012" sheetId="7" r:id="rId1"/>
  </sheets>
  <definedNames>
    <definedName name="_xlnm.Print_Area" localSheetId="0">КПК1115012!$A$1:$BM$100</definedName>
  </definedNames>
  <calcPr calcId="152511"/>
</workbook>
</file>

<file path=xl/calcChain.xml><?xml version="1.0" encoding="utf-8"?>
<calcChain xmlns="http://schemas.openxmlformats.org/spreadsheetml/2006/main">
  <c r="AO83" i="7" l="1"/>
  <c r="BE83" i="7" s="1"/>
  <c r="BE79" i="7"/>
  <c r="AO82" i="7" l="1"/>
  <c r="AC54" i="7" l="1"/>
  <c r="AS22" i="7"/>
  <c r="AO86" i="7" l="1"/>
  <c r="AO85" i="7"/>
  <c r="AO74" i="7"/>
  <c r="AO73" i="7"/>
  <c r="AC55" i="7"/>
  <c r="BE82" i="7" l="1"/>
  <c r="BE81" i="7"/>
  <c r="AB65" i="7" l="1"/>
  <c r="AC57" i="7" l="1"/>
  <c r="BE86" i="7" l="1"/>
  <c r="BE75" i="7"/>
  <c r="AS56" i="7"/>
  <c r="BE87" i="7" l="1"/>
  <c r="BE85" i="7"/>
  <c r="BE74" i="7"/>
  <c r="BE73" i="7"/>
  <c r="AB66" i="7"/>
  <c r="U22" i="7"/>
  <c r="AR66" i="7" l="1"/>
  <c r="AR65" i="7"/>
  <c r="AS57" i="7"/>
  <c r="AS55" i="7"/>
  <c r="AO77" i="7" s="1"/>
  <c r="BE77" i="7" s="1"/>
  <c r="AS54" i="7"/>
  <c r="BE78" i="7" s="1"/>
</calcChain>
</file>

<file path=xl/sharedStrings.xml><?xml version="1.0" encoding="utf-8"?>
<sst xmlns="http://schemas.openxmlformats.org/spreadsheetml/2006/main" count="170" uniqueCount="120">
  <si>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</si>
  <si>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</si>
  <si>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</si>
  <si>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</si>
  <si>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</si>
  <si>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</si>
  <si>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</si>
  <si>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</si>
  <si>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</si>
  <si>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</si>
  <si>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</si>
  <si>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</si>
  <si>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</si>
  <si>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</si>
  <si>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</si>
  <si>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</si>
  <si>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</si>
  <si>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</si>
  <si>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</si>
  <si>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</si>
  <si>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</si>
  <si>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</si>
  <si>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</si>
  <si>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</si>
  <si>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</si>
  <si>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</si>
  <si>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</si>
  <si>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</si>
  <si>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</si>
  <si>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</si>
  <si>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</si>
  <si>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</si>
  <si>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</si>
  <si>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</si>
  <si>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</si>
  <si>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</si>
  <si>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</si>
  <si>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</si>
  <si>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</si>
  <si>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</si>
  <si>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</si>
  <si>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</si>
  <si>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</si>
  <si>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</si>
  <si>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</si>
  <si>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</si>
  <si>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</si>
  <si>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</si>
  <si>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</si>
  <si>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</si>
  <si>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</si>
  <si>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</si>
  <si>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</si>
  <si>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</si>
  <si>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</si>
  <si>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</si>
  <si>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</si>
  <si>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</si>
  <si>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</si>
  <si>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</si>
  <si>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</si>
  <si>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</si>
  <si>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</si>
  <si>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</si>
  <si>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</si>
  <si>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</si>
  <si>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</si>
  <si>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</si>
  <si>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</si>
  <si>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</si>
  <si>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</si>
  <si>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</si>
  <si>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</si>
  <si>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</si>
  <si>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</si>
  <si>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</si>
  <si>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</si>
  <si>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</si>
  <si>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</si>
  <si>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</si>
  <si>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календарний план</t>
  </si>
  <si>
    <t>0810</t>
  </si>
  <si>
    <t>Проведення навчально-тренувальних зборів і змагань з неолімпійських видів спорту</t>
  </si>
  <si>
    <t>Організація і проведення міських змагань з неолімпійських видів спорту</t>
  </si>
  <si>
    <t>Проведення навчально-тренувальних зборів з неолімпійських видів спорту з підготовки до регіональних змагань</t>
  </si>
  <si>
    <t>Проведення навчально-тренувальних зборів з неолімпійських видів спорту з підготовки до всеукраїнських змагань</t>
  </si>
  <si>
    <t>Організація і проведення регіональних змагань з неолімпійських видів спорту</t>
  </si>
  <si>
    <t>Представлення спортивних досягнень спортсменами збірних команд області на всеукраїнських змаганнях з неолімпійських видів спорту</t>
  </si>
  <si>
    <t>кількість міських змагань з неолімпійських видів спорту</t>
  </si>
  <si>
    <t>кількість людино-днів участі у міських змаганнях з неолімпійських видів спорту</t>
  </si>
  <si>
    <t>середні витрати на один людино-день участі у міських змаганнях з неолімпійських видів спорту</t>
  </si>
  <si>
    <t>рорахунок</t>
  </si>
  <si>
    <t>1115012</t>
  </si>
  <si>
    <t>5012</t>
  </si>
  <si>
    <t>грн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</si>
  <si>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</si>
  <si>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</si>
  <si>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</si>
  <si>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</si>
  <si>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</si>
  <si>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</si>
  <si>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</si>
  <si>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</si>
  <si>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кошторис</t>
  </si>
  <si>
    <t>динаміка  кількості заходів міських змагань з неолімпійських видів спорту в плановому періоді до фактичного показника попереднього періоду</t>
  </si>
  <si>
    <t>рівень погашення кредиторської заборгованості за 2022 рік</t>
  </si>
  <si>
    <t>Василь ГОЛОВАТЮК</t>
  </si>
  <si>
    <t>Проведення навчально-тренувальних зборів з  неолімпійських видів спорту з підготовки та участі у регіональних / всеукраїнських змагань</t>
  </si>
  <si>
    <t>кількість навчально-тренувальних зборів з неолімпійських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</si>
  <si>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неолімпійських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</si>
  <si>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неолімпійських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</si>
  <si>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неолімпійських видів спорту з підготовки та участі у регіональних / всеукраїнських змагань в плановому періоді до фактичного показника попереднього періоду</t>
  </si>
  <si>
    <t>бюджетної програми місцевого бюджету на 2025  рік</t>
  </si>
  <si>
    <t>7. Мета бюджетної програми: забезпечення розвитку неолімпійських видів спорту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</si>
  <si>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рік", рішення сесії Хмельницької  міської ради від 27.03.2025 року №6 «Про внесення змін до бюджету Хмельницької міської територіальної громади на 2025 рік», рішення сесії Хмельницької  міської ради від 27.06.2025 року №4 «Про внесення змін до бюджету Хмельницької міської територіальної громади на 2025 рік»;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</si>
  <si>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середня вартість одиниці придбаної нагородної атрибутики</t>
  </si>
  <si>
    <t>кількість придбаної нагородної атрибутики (кубки, медалі, статуетки, грамоти)</t>
  </si>
  <si>
    <t>видаткові накладні</t>
  </si>
  <si>
    <t xml:space="preserve">Наказ  від   26.09.2025 </t>
  </si>
  <si>
    <t>№14-а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</si>
</sst>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/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/>
    <xf numFmtId="0" fontId="7" fillId="2" borderId="0" xfId="0" applyFont="1" applyFill="1" applyAlignment="1">
      <alignment horizontal="center" vertical="top"/>
    </xf>
    <xf numFmtId="0" fontId="15" fillId="2" borderId="0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/>
    <xf numFmtId="4" fontId="2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0" fillId="2" borderId="4" xfId="0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left" vertical="top" wrapText="1"/>
    </xf>
    <xf numFmtId="0" fontId="19" fillId="2" borderId="9" xfId="0" applyFont="1" applyFill="1" applyBorder="1" applyAlignment="1">
      <alignment horizontal="left" vertical="top" wrapText="1"/>
    </xf>
    <xf numFmtId="0" fontId="19" fillId="2" borderId="10" xfId="0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10" fillId="2" borderId="4" xfId="0" quotePrefix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3" fillId="2" borderId="0" xfId="0" quotePrefix="1" applyFont="1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left" vertical="center" wrapText="1"/>
    </xf>
    <xf numFmtId="0" fontId="6" fillId="2" borderId="10" xfId="0" applyNumberFormat="1" applyFont="1" applyFill="1" applyBorder="1" applyAlignment="1">
      <alignment horizontal="left" vertical="center" wrapText="1"/>
    </xf>
    <xf numFmtId="0" fontId="3" fillId="2" borderId="4" xfId="0" quotePrefix="1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13" fillId="2" borderId="4" xfId="0" quotePrefix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quotePrefix="1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3" fillId="2" borderId="0" xfId="0" applyFont="1" applyFill="1" applyAlignment="1">
      <alignment horizontal="justify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top" wrapText="1"/>
    </xf>
    <xf numFmtId="0" fontId="17" fillId="2" borderId="9" xfId="0" quotePrefix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6" fillId="2" borderId="4" xfId="0" quotePrefix="1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2" fillId="2" borderId="4" xfId="0" quotePrefix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topLeftCell="A85" zoomScaleNormal="100" zoomScaleSheetLayoutView="100" workbookViewId="0">
      <selection activeCell="A113" sqref="A113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50" t="s">
        <v>35</v>
      </c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</row>
    <row r="2" spans="1:77" ht="16" customHeight="1" x14ac:dyDescent="0.3">
      <c r="AO2" s="125" t="s">
        <v>0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77" ht="15" hidden="1" customHeight="1" x14ac:dyDescent="0.3">
      <c r="AO3" s="103" t="s">
        <v>72</v>
      </c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</row>
    <row r="4" spans="1:77" ht="16.5" customHeight="1" x14ac:dyDescent="0.3">
      <c r="AO4" s="151" t="s">
        <v>73</v>
      </c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77" x14ac:dyDescent="0.3">
      <c r="AO5" s="152" t="s">
        <v>20</v>
      </c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</row>
    <row r="6" spans="1:77" ht="7.5" customHeight="1" x14ac:dyDescent="0.3"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</row>
    <row r="7" spans="1:77" ht="13" customHeight="1" x14ac:dyDescent="0.3">
      <c r="AO7" s="107" t="s">
        <v>118</v>
      </c>
      <c r="AP7" s="146"/>
      <c r="AQ7" s="146"/>
      <c r="AR7" s="146"/>
      <c r="AS7" s="146"/>
      <c r="AT7" s="146"/>
      <c r="AU7" s="146"/>
      <c r="AV7" s="66" t="s">
        <v>119</v>
      </c>
      <c r="AW7" s="66"/>
      <c r="AX7" s="42"/>
      <c r="AY7" s="42"/>
      <c r="AZ7" s="42"/>
      <c r="BA7" s="42"/>
      <c r="BB7" s="42"/>
      <c r="BC7" s="42"/>
      <c r="BD7" s="42"/>
      <c r="BE7" s="42"/>
      <c r="BF7" s="42"/>
    </row>
    <row r="8" spans="1:77" ht="8.5" customHeight="1" x14ac:dyDescent="0.3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t="3" hidden="1" customHeight="1" x14ac:dyDescent="0.3"/>
    <row r="10" spans="1:77" ht="15.75" customHeight="1" x14ac:dyDescent="0.3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3">
      <c r="A11" s="157" t="s">
        <v>112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5">
      <c r="A13" s="5" t="s">
        <v>52</v>
      </c>
      <c r="B13" s="143" t="s">
        <v>71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6"/>
      <c r="N13" s="156" t="s">
        <v>73</v>
      </c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7"/>
      <c r="AU13" s="143" t="s">
        <v>76</v>
      </c>
      <c r="AV13" s="144"/>
      <c r="AW13" s="144"/>
      <c r="AX13" s="144"/>
      <c r="AY13" s="144"/>
      <c r="AZ13" s="144"/>
      <c r="BA13" s="144"/>
      <c r="BB13" s="144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5">
      <c r="A14" s="9"/>
      <c r="B14" s="141" t="s">
        <v>55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9"/>
      <c r="N14" s="142" t="s">
        <v>61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9"/>
      <c r="AU14" s="141" t="s">
        <v>54</v>
      </c>
      <c r="AV14" s="141"/>
      <c r="AW14" s="141"/>
      <c r="AX14" s="141"/>
      <c r="AY14" s="141"/>
      <c r="AZ14" s="141"/>
      <c r="BA14" s="141"/>
      <c r="BB14" s="141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1" customHeight="1" x14ac:dyDescent="0.25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5" customHeight="1" x14ac:dyDescent="0.25">
      <c r="A16" s="11" t="s">
        <v>4</v>
      </c>
      <c r="B16" s="143" t="s">
        <v>79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6"/>
      <c r="N16" s="156" t="s">
        <v>78</v>
      </c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7"/>
      <c r="AU16" s="143" t="s">
        <v>76</v>
      </c>
      <c r="AV16" s="144"/>
      <c r="AW16" s="144"/>
      <c r="AX16" s="144"/>
      <c r="AY16" s="144"/>
      <c r="AZ16" s="144"/>
      <c r="BA16" s="144"/>
      <c r="BB16" s="144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5">
      <c r="A17" s="15"/>
      <c r="B17" s="141" t="s">
        <v>55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9"/>
      <c r="N17" s="142" t="s">
        <v>60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9"/>
      <c r="AU17" s="141" t="s">
        <v>54</v>
      </c>
      <c r="AV17" s="141"/>
      <c r="AW17" s="141"/>
      <c r="AX17" s="141"/>
      <c r="AY17" s="141"/>
      <c r="AZ17" s="141"/>
      <c r="BA17" s="141"/>
      <c r="BB17" s="141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" customHeight="1" x14ac:dyDescent="0.25"/>
    <row r="19" spans="1:79" s="8" customFormat="1" ht="29.15" customHeight="1" x14ac:dyDescent="0.25">
      <c r="A19" s="5" t="s">
        <v>53</v>
      </c>
      <c r="B19" s="143" t="s">
        <v>92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N19" s="143" t="s">
        <v>93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2"/>
      <c r="AA19" s="143" t="s">
        <v>81</v>
      </c>
      <c r="AB19" s="144"/>
      <c r="AC19" s="144"/>
      <c r="AD19" s="144"/>
      <c r="AE19" s="144"/>
      <c r="AF19" s="144"/>
      <c r="AG19" s="144"/>
      <c r="AH19" s="144"/>
      <c r="AI19" s="144"/>
      <c r="AJ19" s="12"/>
      <c r="AK19" s="145" t="s">
        <v>82</v>
      </c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2"/>
      <c r="BE19" s="143" t="s">
        <v>100</v>
      </c>
      <c r="BF19" s="144"/>
      <c r="BG19" s="144"/>
      <c r="BH19" s="144"/>
      <c r="BI19" s="144"/>
      <c r="BJ19" s="144"/>
      <c r="BK19" s="144"/>
      <c r="BL19" s="144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5">
      <c r="B20" s="141" t="s">
        <v>55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56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6"/>
      <c r="AA20" s="139" t="s">
        <v>57</v>
      </c>
      <c r="AB20" s="139"/>
      <c r="AC20" s="139"/>
      <c r="AD20" s="139"/>
      <c r="AE20" s="139"/>
      <c r="AF20" s="139"/>
      <c r="AG20" s="139"/>
      <c r="AH20" s="139"/>
      <c r="AI20" s="139"/>
      <c r="AJ20" s="16"/>
      <c r="AK20" s="140" t="s">
        <v>58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6"/>
      <c r="BE20" s="141" t="s">
        <v>59</v>
      </c>
      <c r="BF20" s="141"/>
      <c r="BG20" s="141"/>
      <c r="BH20" s="141"/>
      <c r="BI20" s="141"/>
      <c r="BJ20" s="141"/>
      <c r="BK20" s="141"/>
      <c r="BL20" s="141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17.149999999999999" customHeight="1" x14ac:dyDescent="0.3">
      <c r="A22" s="147" t="s">
        <v>49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8">
        <f>AS22</f>
        <v>4803256</v>
      </c>
      <c r="V22" s="148"/>
      <c r="W22" s="148"/>
      <c r="X22" s="148"/>
      <c r="Y22" s="148"/>
      <c r="Z22" s="148"/>
      <c r="AA22" s="148"/>
      <c r="AB22" s="148"/>
      <c r="AC22" s="148"/>
      <c r="AD22" s="148"/>
      <c r="AE22" s="149" t="s">
        <v>50</v>
      </c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8">
        <f>4223256+50000+500000+30000</f>
        <v>4803256</v>
      </c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16" t="s">
        <v>23</v>
      </c>
      <c r="BE22" s="116"/>
      <c r="BF22" s="116"/>
      <c r="BG22" s="116"/>
      <c r="BH22" s="116"/>
      <c r="BI22" s="116"/>
      <c r="BJ22" s="116"/>
      <c r="BK22" s="116"/>
      <c r="BL22" s="116"/>
    </row>
    <row r="23" spans="1:79" ht="18" customHeight="1" x14ac:dyDescent="0.3">
      <c r="A23" s="116" t="s">
        <v>22</v>
      </c>
      <c r="B23" s="116"/>
      <c r="C23" s="116"/>
      <c r="D23" s="116"/>
      <c r="E23" s="116"/>
      <c r="F23" s="116"/>
      <c r="G23" s="116"/>
      <c r="H23" s="116"/>
      <c r="I23" s="148">
        <v>0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16" t="s">
        <v>24</v>
      </c>
      <c r="U23" s="116"/>
      <c r="V23" s="116"/>
      <c r="W23" s="116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6" customHeight="1" x14ac:dyDescent="0.3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3">
      <c r="A25" s="125" t="s">
        <v>37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</row>
    <row r="26" spans="1:79" ht="96" customHeight="1" x14ac:dyDescent="0.3">
      <c r="A26" s="154" t="s">
        <v>114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</row>
    <row r="27" spans="1:79" ht="5.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7.149999999999999" customHeight="1" x14ac:dyDescent="0.3">
      <c r="A28" s="116" t="s">
        <v>36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</row>
    <row r="29" spans="1:79" s="40" customFormat="1" ht="17.5" customHeight="1" x14ac:dyDescent="0.25">
      <c r="A29" s="108" t="s">
        <v>28</v>
      </c>
      <c r="B29" s="108"/>
      <c r="C29" s="108"/>
      <c r="D29" s="108"/>
      <c r="E29" s="108"/>
      <c r="F29" s="108"/>
      <c r="G29" s="109" t="s">
        <v>39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1"/>
    </row>
    <row r="30" spans="1:79" ht="15.5" hidden="1" x14ac:dyDescent="0.3">
      <c r="A30" s="131">
        <v>1</v>
      </c>
      <c r="B30" s="131"/>
      <c r="C30" s="131"/>
      <c r="D30" s="131"/>
      <c r="E30" s="131"/>
      <c r="F30" s="131"/>
      <c r="G30" s="132">
        <v>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133"/>
      <c r="BL30" s="134"/>
    </row>
    <row r="31" spans="1:79" ht="10.5" hidden="1" customHeight="1" x14ac:dyDescent="0.3">
      <c r="A31" s="43" t="s">
        <v>33</v>
      </c>
      <c r="B31" s="43"/>
      <c r="C31" s="43"/>
      <c r="D31" s="43"/>
      <c r="E31" s="43"/>
      <c r="F31" s="43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48</v>
      </c>
    </row>
    <row r="32" spans="1:79" ht="18.649999999999999" customHeight="1" x14ac:dyDescent="0.3">
      <c r="A32" s="43">
        <v>1</v>
      </c>
      <c r="B32" s="43"/>
      <c r="C32" s="43"/>
      <c r="D32" s="43"/>
      <c r="E32" s="43"/>
      <c r="F32" s="43"/>
      <c r="G32" s="44" t="s">
        <v>82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6"/>
      <c r="CA32" s="1" t="s">
        <v>47</v>
      </c>
    </row>
    <row r="33" spans="1:79" ht="7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6" customHeight="1" x14ac:dyDescent="0.3">
      <c r="A34" s="116" t="s">
        <v>113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</row>
    <row r="35" spans="1:79" ht="6" customHeight="1" x14ac:dyDescent="0.3">
      <c r="A35" s="137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</row>
    <row r="36" spans="1:79" ht="6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3" customHeight="1" x14ac:dyDescent="0.3">
      <c r="A37" s="116" t="s">
        <v>38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</row>
    <row r="38" spans="1:79" s="40" customFormat="1" ht="16" customHeight="1" x14ac:dyDescent="0.25">
      <c r="A38" s="108" t="s">
        <v>28</v>
      </c>
      <c r="B38" s="108"/>
      <c r="C38" s="108"/>
      <c r="D38" s="108"/>
      <c r="E38" s="108"/>
      <c r="F38" s="108"/>
      <c r="G38" s="109" t="s">
        <v>25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1"/>
    </row>
    <row r="39" spans="1:79" ht="15.5" hidden="1" x14ac:dyDescent="0.3">
      <c r="A39" s="131">
        <v>1</v>
      </c>
      <c r="B39" s="131"/>
      <c r="C39" s="131"/>
      <c r="D39" s="131"/>
      <c r="E39" s="131"/>
      <c r="F39" s="131"/>
      <c r="G39" s="132">
        <v>2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4"/>
    </row>
    <row r="40" spans="1:79" ht="10.5" hidden="1" customHeight="1" x14ac:dyDescent="0.3">
      <c r="A40" s="43" t="s">
        <v>6</v>
      </c>
      <c r="B40" s="43"/>
      <c r="C40" s="43"/>
      <c r="D40" s="43"/>
      <c r="E40" s="43"/>
      <c r="F40" s="43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7.149999999999999" customHeight="1" x14ac:dyDescent="0.3">
      <c r="A41" s="43">
        <v>1</v>
      </c>
      <c r="B41" s="43"/>
      <c r="C41" s="43"/>
      <c r="D41" s="43"/>
      <c r="E41" s="43"/>
      <c r="F41" s="43"/>
      <c r="G41" s="97" t="s">
        <v>82</v>
      </c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9"/>
      <c r="CA41" s="1" t="s">
        <v>12</v>
      </c>
    </row>
    <row r="42" spans="1:79" ht="16" customHeight="1" x14ac:dyDescent="0.3">
      <c r="A42" s="43">
        <v>2</v>
      </c>
      <c r="B42" s="43"/>
      <c r="C42" s="43"/>
      <c r="D42" s="43"/>
      <c r="E42" s="43"/>
      <c r="F42" s="43"/>
      <c r="G42" s="97" t="s">
        <v>83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8"/>
      <c r="BH42" s="98"/>
      <c r="BI42" s="98"/>
      <c r="BJ42" s="98"/>
      <c r="BK42" s="98"/>
      <c r="BL42" s="99"/>
    </row>
    <row r="43" spans="1:79" ht="13" hidden="1" customHeight="1" x14ac:dyDescent="0.3">
      <c r="A43" s="43">
        <v>3</v>
      </c>
      <c r="B43" s="43"/>
      <c r="C43" s="43"/>
      <c r="D43" s="43"/>
      <c r="E43" s="43"/>
      <c r="F43" s="43"/>
      <c r="G43" s="100" t="s">
        <v>84</v>
      </c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2"/>
    </row>
    <row r="44" spans="1:79" ht="13" hidden="1" customHeight="1" x14ac:dyDescent="0.3">
      <c r="A44" s="43">
        <v>4</v>
      </c>
      <c r="B44" s="43"/>
      <c r="C44" s="43"/>
      <c r="D44" s="43"/>
      <c r="E44" s="43"/>
      <c r="F44" s="43"/>
      <c r="G44" s="100" t="s">
        <v>85</v>
      </c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2"/>
    </row>
    <row r="45" spans="1:79" ht="13" hidden="1" customHeight="1" x14ac:dyDescent="0.3">
      <c r="A45" s="43">
        <v>5</v>
      </c>
      <c r="B45" s="43"/>
      <c r="C45" s="43"/>
      <c r="D45" s="43"/>
      <c r="E45" s="43"/>
      <c r="F45" s="43"/>
      <c r="G45" s="100" t="s">
        <v>86</v>
      </c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2"/>
    </row>
    <row r="46" spans="1:79" ht="13" hidden="1" customHeight="1" x14ac:dyDescent="0.3">
      <c r="A46" s="43">
        <v>6</v>
      </c>
      <c r="B46" s="43"/>
      <c r="C46" s="43"/>
      <c r="D46" s="43"/>
      <c r="E46" s="43"/>
      <c r="F46" s="43"/>
      <c r="G46" s="100" t="s">
        <v>87</v>
      </c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2"/>
    </row>
    <row r="47" spans="1:79" ht="8.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</row>
    <row r="48" spans="1:79" ht="15.75" customHeight="1" x14ac:dyDescent="0.3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</row>
    <row r="49" spans="1:79" ht="15" customHeight="1" x14ac:dyDescent="0.3">
      <c r="A49" s="118" t="s">
        <v>77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28"/>
      <c r="BB49" s="28"/>
      <c r="BC49" s="28"/>
      <c r="BD49" s="28"/>
      <c r="BE49" s="28"/>
      <c r="BF49" s="28"/>
      <c r="BG49" s="28"/>
      <c r="BH49" s="28"/>
      <c r="BI49" s="29"/>
      <c r="BJ49" s="29"/>
      <c r="BK49" s="29"/>
      <c r="BL49" s="29"/>
    </row>
    <row r="50" spans="1:79" ht="17.5" customHeight="1" x14ac:dyDescent="0.3">
      <c r="A50" s="43" t="s">
        <v>28</v>
      </c>
      <c r="B50" s="43"/>
      <c r="C50" s="43"/>
      <c r="D50" s="126" t="s">
        <v>26</v>
      </c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8"/>
      <c r="AC50" s="43" t="s">
        <v>29</v>
      </c>
      <c r="AD50" s="43"/>
      <c r="AE50" s="43"/>
      <c r="AF50" s="43"/>
      <c r="AG50" s="43"/>
      <c r="AH50" s="43"/>
      <c r="AI50" s="43"/>
      <c r="AJ50" s="43"/>
      <c r="AK50" s="43" t="s">
        <v>30</v>
      </c>
      <c r="AL50" s="43"/>
      <c r="AM50" s="43"/>
      <c r="AN50" s="43"/>
      <c r="AO50" s="43"/>
      <c r="AP50" s="43"/>
      <c r="AQ50" s="43"/>
      <c r="AR50" s="43"/>
      <c r="AS50" s="43" t="s">
        <v>27</v>
      </c>
      <c r="AT50" s="43"/>
      <c r="AU50" s="43"/>
      <c r="AV50" s="43"/>
      <c r="AW50" s="43"/>
      <c r="AX50" s="43"/>
      <c r="AY50" s="43"/>
      <c r="AZ50" s="43"/>
      <c r="BA50" s="30"/>
      <c r="BB50" s="30"/>
      <c r="BC50" s="30"/>
      <c r="BD50" s="30"/>
      <c r="BE50" s="30"/>
      <c r="BF50" s="30"/>
      <c r="BG50" s="30"/>
      <c r="BH50" s="30"/>
    </row>
    <row r="51" spans="1:79" ht="10.5" customHeight="1" x14ac:dyDescent="0.3">
      <c r="A51" s="43"/>
      <c r="B51" s="43"/>
      <c r="C51" s="43"/>
      <c r="D51" s="129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30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30"/>
      <c r="BB51" s="30"/>
      <c r="BC51" s="30"/>
      <c r="BD51" s="30"/>
      <c r="BE51" s="30"/>
      <c r="BF51" s="30"/>
      <c r="BG51" s="30"/>
      <c r="BH51" s="30"/>
    </row>
    <row r="52" spans="1:79" x14ac:dyDescent="0.3">
      <c r="A52" s="43">
        <v>1</v>
      </c>
      <c r="B52" s="43"/>
      <c r="C52" s="43"/>
      <c r="D52" s="49">
        <v>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3">
        <v>3</v>
      </c>
      <c r="AD52" s="43"/>
      <c r="AE52" s="43"/>
      <c r="AF52" s="43"/>
      <c r="AG52" s="43"/>
      <c r="AH52" s="43"/>
      <c r="AI52" s="43"/>
      <c r="AJ52" s="43"/>
      <c r="AK52" s="43">
        <v>4</v>
      </c>
      <c r="AL52" s="43"/>
      <c r="AM52" s="43"/>
      <c r="AN52" s="43"/>
      <c r="AO52" s="43"/>
      <c r="AP52" s="43"/>
      <c r="AQ52" s="43"/>
      <c r="AR52" s="43"/>
      <c r="AS52" s="43">
        <v>5</v>
      </c>
      <c r="AT52" s="43"/>
      <c r="AU52" s="43"/>
      <c r="AV52" s="43"/>
      <c r="AW52" s="43"/>
      <c r="AX52" s="43"/>
      <c r="AY52" s="43"/>
      <c r="AZ52" s="43"/>
      <c r="BA52" s="30"/>
      <c r="BB52" s="30"/>
      <c r="BC52" s="30"/>
      <c r="BD52" s="30"/>
      <c r="BE52" s="30"/>
      <c r="BF52" s="30"/>
      <c r="BG52" s="30"/>
      <c r="BH52" s="30"/>
    </row>
    <row r="53" spans="1:79" s="33" customFormat="1" ht="12.75" hidden="1" customHeight="1" x14ac:dyDescent="0.3">
      <c r="A53" s="43" t="s">
        <v>6</v>
      </c>
      <c r="B53" s="43"/>
      <c r="C53" s="43"/>
      <c r="D53" s="49" t="s">
        <v>7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91" t="s">
        <v>8</v>
      </c>
      <c r="AD53" s="91"/>
      <c r="AE53" s="91"/>
      <c r="AF53" s="91"/>
      <c r="AG53" s="91"/>
      <c r="AH53" s="91"/>
      <c r="AI53" s="91"/>
      <c r="AJ53" s="91"/>
      <c r="AK53" s="91" t="s">
        <v>9</v>
      </c>
      <c r="AL53" s="91"/>
      <c r="AM53" s="91"/>
      <c r="AN53" s="91"/>
      <c r="AO53" s="91"/>
      <c r="AP53" s="91"/>
      <c r="AQ53" s="91"/>
      <c r="AR53" s="91"/>
      <c r="AS53" s="67" t="s">
        <v>10</v>
      </c>
      <c r="AT53" s="91"/>
      <c r="AU53" s="91"/>
      <c r="AV53" s="91"/>
      <c r="AW53" s="91"/>
      <c r="AX53" s="91"/>
      <c r="AY53" s="91"/>
      <c r="AZ53" s="91"/>
      <c r="BA53" s="31"/>
      <c r="BB53" s="32"/>
      <c r="BC53" s="32"/>
      <c r="BD53" s="32"/>
      <c r="BE53" s="32"/>
      <c r="BF53" s="32"/>
      <c r="BG53" s="32"/>
      <c r="BH53" s="32"/>
      <c r="CA53" s="33" t="s">
        <v>13</v>
      </c>
    </row>
    <row r="54" spans="1:79" ht="35" customHeight="1" x14ac:dyDescent="0.3">
      <c r="A54" s="43">
        <v>1</v>
      </c>
      <c r="B54" s="43"/>
      <c r="C54" s="43"/>
      <c r="D54" s="44" t="s">
        <v>83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6"/>
      <c r="AC54" s="53">
        <f>841399+50000+150000+30000</f>
        <v>1071399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1071399</v>
      </c>
      <c r="AT54" s="53"/>
      <c r="AU54" s="53"/>
      <c r="AV54" s="53"/>
      <c r="AW54" s="53"/>
      <c r="AX54" s="53"/>
      <c r="AY54" s="53"/>
      <c r="AZ54" s="53"/>
      <c r="BA54" s="34"/>
      <c r="BB54" s="34"/>
      <c r="BC54" s="34"/>
      <c r="BD54" s="34"/>
      <c r="BE54" s="34"/>
      <c r="BF54" s="34"/>
      <c r="BG54" s="34"/>
      <c r="BH54" s="34"/>
      <c r="CA54" s="1" t="s">
        <v>14</v>
      </c>
    </row>
    <row r="55" spans="1:79" ht="45" customHeight="1" x14ac:dyDescent="0.3">
      <c r="A55" s="43">
        <v>2</v>
      </c>
      <c r="B55" s="43"/>
      <c r="C55" s="43"/>
      <c r="D55" s="44" t="s">
        <v>107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6"/>
      <c r="AC55" s="53">
        <f>3381857+350000</f>
        <v>3731857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3731857</v>
      </c>
      <c r="AT55" s="53"/>
      <c r="AU55" s="53"/>
      <c r="AV55" s="53"/>
      <c r="AW55" s="53"/>
      <c r="AX55" s="53"/>
      <c r="AY55" s="53"/>
      <c r="AZ55" s="53"/>
      <c r="BA55" s="34"/>
      <c r="BB55" s="34"/>
      <c r="BC55" s="34"/>
      <c r="BD55" s="34"/>
      <c r="BE55" s="34"/>
      <c r="BF55" s="34"/>
      <c r="BG55" s="34"/>
      <c r="BH55" s="34"/>
    </row>
    <row r="56" spans="1:79" ht="36" hidden="1" customHeight="1" x14ac:dyDescent="0.3">
      <c r="A56" s="49">
        <v>3</v>
      </c>
      <c r="B56" s="54"/>
      <c r="C56" s="55"/>
      <c r="D56" s="44" t="s">
        <v>101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6"/>
      <c r="AC56" s="53">
        <v>2980</v>
      </c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>
        <f>AC56+AK56</f>
        <v>2980</v>
      </c>
      <c r="AT56" s="53"/>
      <c r="AU56" s="53"/>
      <c r="AV56" s="53"/>
      <c r="AW56" s="53"/>
      <c r="AX56" s="53"/>
      <c r="AY56" s="53"/>
      <c r="AZ56" s="53"/>
      <c r="BA56" s="34"/>
      <c r="BB56" s="34"/>
      <c r="BC56" s="34"/>
      <c r="BD56" s="34"/>
      <c r="BE56" s="34"/>
      <c r="BF56" s="34"/>
      <c r="BG56" s="34"/>
      <c r="BH56" s="34"/>
    </row>
    <row r="57" spans="1:79" s="33" customFormat="1" ht="14" x14ac:dyDescent="0.3">
      <c r="A57" s="64"/>
      <c r="B57" s="64"/>
      <c r="C57" s="64"/>
      <c r="D57" s="71" t="s">
        <v>62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3"/>
      <c r="AC57" s="117">
        <f>AC54+AC55</f>
        <v>4803256</v>
      </c>
      <c r="AD57" s="117"/>
      <c r="AE57" s="117"/>
      <c r="AF57" s="117"/>
      <c r="AG57" s="117"/>
      <c r="AH57" s="117"/>
      <c r="AI57" s="117"/>
      <c r="AJ57" s="117"/>
      <c r="AK57" s="117">
        <v>0</v>
      </c>
      <c r="AL57" s="117"/>
      <c r="AM57" s="117"/>
      <c r="AN57" s="117"/>
      <c r="AO57" s="117"/>
      <c r="AP57" s="117"/>
      <c r="AQ57" s="117"/>
      <c r="AR57" s="117"/>
      <c r="AS57" s="117">
        <f>AC57+AK57</f>
        <v>4803256</v>
      </c>
      <c r="AT57" s="117"/>
      <c r="AU57" s="117"/>
      <c r="AV57" s="117"/>
      <c r="AW57" s="117"/>
      <c r="AX57" s="117"/>
      <c r="AY57" s="117"/>
      <c r="AZ57" s="117"/>
      <c r="BA57" s="35"/>
      <c r="BB57" s="35"/>
      <c r="BC57" s="35"/>
      <c r="BD57" s="35"/>
      <c r="BE57" s="35"/>
      <c r="BF57" s="35"/>
      <c r="BG57" s="35"/>
      <c r="BH57" s="35"/>
    </row>
    <row r="58" spans="1:79" ht="8.15" customHeight="1" x14ac:dyDescent="0.3"/>
    <row r="59" spans="1:79" ht="15.75" customHeight="1" x14ac:dyDescent="0.3">
      <c r="A59" s="125" t="s">
        <v>41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</row>
    <row r="60" spans="1:79" ht="15" customHeight="1" x14ac:dyDescent="0.3">
      <c r="A60" s="118" t="s">
        <v>77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s="40" customFormat="1" ht="18" customHeight="1" x14ac:dyDescent="0.25">
      <c r="A61" s="108" t="s">
        <v>28</v>
      </c>
      <c r="B61" s="108"/>
      <c r="C61" s="108"/>
      <c r="D61" s="119" t="s">
        <v>34</v>
      </c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1"/>
      <c r="AB61" s="108" t="s">
        <v>29</v>
      </c>
      <c r="AC61" s="108"/>
      <c r="AD61" s="108"/>
      <c r="AE61" s="108"/>
      <c r="AF61" s="108"/>
      <c r="AG61" s="108"/>
      <c r="AH61" s="108"/>
      <c r="AI61" s="108"/>
      <c r="AJ61" s="108" t="s">
        <v>30</v>
      </c>
      <c r="AK61" s="108"/>
      <c r="AL61" s="108"/>
      <c r="AM61" s="108"/>
      <c r="AN61" s="108"/>
      <c r="AO61" s="108"/>
      <c r="AP61" s="108"/>
      <c r="AQ61" s="108"/>
      <c r="AR61" s="108" t="s">
        <v>27</v>
      </c>
      <c r="AS61" s="108"/>
      <c r="AT61" s="108"/>
      <c r="AU61" s="108"/>
      <c r="AV61" s="108"/>
      <c r="AW61" s="108"/>
      <c r="AX61" s="108"/>
      <c r="AY61" s="108"/>
    </row>
    <row r="62" spans="1:79" s="40" customFormat="1" ht="6" customHeight="1" x14ac:dyDescent="0.25">
      <c r="A62" s="108"/>
      <c r="B62" s="108"/>
      <c r="C62" s="108"/>
      <c r="D62" s="122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4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</row>
    <row r="63" spans="1:79" ht="15.75" customHeight="1" x14ac:dyDescent="0.3">
      <c r="A63" s="43">
        <v>1</v>
      </c>
      <c r="B63" s="43"/>
      <c r="C63" s="43"/>
      <c r="D63" s="49">
        <v>2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43">
        <v>3</v>
      </c>
      <c r="AC63" s="43"/>
      <c r="AD63" s="43"/>
      <c r="AE63" s="43"/>
      <c r="AF63" s="43"/>
      <c r="AG63" s="43"/>
      <c r="AH63" s="43"/>
      <c r="AI63" s="43"/>
      <c r="AJ63" s="43">
        <v>4</v>
      </c>
      <c r="AK63" s="43"/>
      <c r="AL63" s="43"/>
      <c r="AM63" s="43"/>
      <c r="AN63" s="43"/>
      <c r="AO63" s="43"/>
      <c r="AP63" s="43"/>
      <c r="AQ63" s="43"/>
      <c r="AR63" s="43">
        <v>5</v>
      </c>
      <c r="AS63" s="43"/>
      <c r="AT63" s="43"/>
      <c r="AU63" s="43"/>
      <c r="AV63" s="43"/>
      <c r="AW63" s="43"/>
      <c r="AX63" s="43"/>
      <c r="AY63" s="43"/>
    </row>
    <row r="64" spans="1:79" ht="12.75" hidden="1" customHeight="1" x14ac:dyDescent="0.3">
      <c r="A64" s="43" t="s">
        <v>6</v>
      </c>
      <c r="B64" s="43"/>
      <c r="C64" s="43"/>
      <c r="D64" s="87" t="s">
        <v>7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91" t="s">
        <v>8</v>
      </c>
      <c r="AC64" s="91"/>
      <c r="AD64" s="91"/>
      <c r="AE64" s="91"/>
      <c r="AF64" s="91"/>
      <c r="AG64" s="91"/>
      <c r="AH64" s="91"/>
      <c r="AI64" s="91"/>
      <c r="AJ64" s="91" t="s">
        <v>9</v>
      </c>
      <c r="AK64" s="91"/>
      <c r="AL64" s="91"/>
      <c r="AM64" s="91"/>
      <c r="AN64" s="91"/>
      <c r="AO64" s="91"/>
      <c r="AP64" s="91"/>
      <c r="AQ64" s="91"/>
      <c r="AR64" s="91" t="s">
        <v>10</v>
      </c>
      <c r="AS64" s="91"/>
      <c r="AT64" s="91"/>
      <c r="AU64" s="91"/>
      <c r="AV64" s="91"/>
      <c r="AW64" s="91"/>
      <c r="AX64" s="91"/>
      <c r="AY64" s="91"/>
      <c r="CA64" s="1" t="s">
        <v>15</v>
      </c>
    </row>
    <row r="65" spans="1:79" ht="64.5" customHeight="1" x14ac:dyDescent="0.3">
      <c r="A65" s="43">
        <v>1</v>
      </c>
      <c r="B65" s="43"/>
      <c r="C65" s="43"/>
      <c r="D65" s="44" t="s">
        <v>99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6"/>
      <c r="AB65" s="53">
        <f>AS22</f>
        <v>4803256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f>AB65+AJ65</f>
        <v>4803256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s="33" customFormat="1" ht="12.75" customHeight="1" x14ac:dyDescent="0.3">
      <c r="A66" s="64"/>
      <c r="B66" s="64"/>
      <c r="C66" s="64"/>
      <c r="D66" s="71" t="s">
        <v>27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3"/>
      <c r="AB66" s="117">
        <f>AB65</f>
        <v>4803256</v>
      </c>
      <c r="AC66" s="117"/>
      <c r="AD66" s="117"/>
      <c r="AE66" s="117"/>
      <c r="AF66" s="117"/>
      <c r="AG66" s="117"/>
      <c r="AH66" s="117"/>
      <c r="AI66" s="117"/>
      <c r="AJ66" s="117">
        <v>0</v>
      </c>
      <c r="AK66" s="117"/>
      <c r="AL66" s="117"/>
      <c r="AM66" s="117"/>
      <c r="AN66" s="117"/>
      <c r="AO66" s="117"/>
      <c r="AP66" s="117"/>
      <c r="AQ66" s="117"/>
      <c r="AR66" s="117">
        <f>AB66+AJ66</f>
        <v>4803256</v>
      </c>
      <c r="AS66" s="117"/>
      <c r="AT66" s="117"/>
      <c r="AU66" s="117"/>
      <c r="AV66" s="117"/>
      <c r="AW66" s="117"/>
      <c r="AX66" s="117"/>
      <c r="AY66" s="117"/>
    </row>
    <row r="67" spans="1:79" ht="13" customHeight="1" x14ac:dyDescent="0.3"/>
    <row r="68" spans="1:79" ht="15.75" customHeight="1" x14ac:dyDescent="0.3">
      <c r="A68" s="116" t="s">
        <v>42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</row>
    <row r="69" spans="1:79" s="40" customFormat="1" ht="21.65" customHeight="1" x14ac:dyDescent="0.25">
      <c r="A69" s="108" t="s">
        <v>28</v>
      </c>
      <c r="B69" s="108"/>
      <c r="C69" s="108"/>
      <c r="D69" s="108"/>
      <c r="E69" s="108"/>
      <c r="F69" s="108"/>
      <c r="G69" s="109" t="s">
        <v>43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108" t="s">
        <v>2</v>
      </c>
      <c r="AA69" s="108"/>
      <c r="AB69" s="108"/>
      <c r="AC69" s="108"/>
      <c r="AD69" s="108"/>
      <c r="AE69" s="108" t="s">
        <v>1</v>
      </c>
      <c r="AF69" s="108"/>
      <c r="AG69" s="108"/>
      <c r="AH69" s="108"/>
      <c r="AI69" s="108"/>
      <c r="AJ69" s="108"/>
      <c r="AK69" s="108"/>
      <c r="AL69" s="108"/>
      <c r="AM69" s="108"/>
      <c r="AN69" s="108"/>
      <c r="AO69" s="109" t="s">
        <v>29</v>
      </c>
      <c r="AP69" s="110"/>
      <c r="AQ69" s="110"/>
      <c r="AR69" s="110"/>
      <c r="AS69" s="110"/>
      <c r="AT69" s="110"/>
      <c r="AU69" s="110"/>
      <c r="AV69" s="111"/>
      <c r="AW69" s="109" t="s">
        <v>30</v>
      </c>
      <c r="AX69" s="110"/>
      <c r="AY69" s="110"/>
      <c r="AZ69" s="110"/>
      <c r="BA69" s="110"/>
      <c r="BB69" s="110"/>
      <c r="BC69" s="110"/>
      <c r="BD69" s="111"/>
      <c r="BE69" s="109" t="s">
        <v>27</v>
      </c>
      <c r="BF69" s="110"/>
      <c r="BG69" s="110"/>
      <c r="BH69" s="110"/>
      <c r="BI69" s="110"/>
      <c r="BJ69" s="110"/>
      <c r="BK69" s="110"/>
      <c r="BL69" s="111"/>
    </row>
    <row r="70" spans="1:79" s="41" customFormat="1" ht="11.5" customHeight="1" x14ac:dyDescent="0.2">
      <c r="A70" s="112">
        <v>1</v>
      </c>
      <c r="B70" s="112"/>
      <c r="C70" s="112"/>
      <c r="D70" s="112"/>
      <c r="E70" s="112"/>
      <c r="F70" s="112"/>
      <c r="G70" s="113">
        <v>2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112">
        <v>3</v>
      </c>
      <c r="AA70" s="112"/>
      <c r="AB70" s="112"/>
      <c r="AC70" s="112"/>
      <c r="AD70" s="112"/>
      <c r="AE70" s="112">
        <v>4</v>
      </c>
      <c r="AF70" s="112"/>
      <c r="AG70" s="112"/>
      <c r="AH70" s="112"/>
      <c r="AI70" s="112"/>
      <c r="AJ70" s="112"/>
      <c r="AK70" s="112"/>
      <c r="AL70" s="112"/>
      <c r="AM70" s="112"/>
      <c r="AN70" s="112"/>
      <c r="AO70" s="112">
        <v>5</v>
      </c>
      <c r="AP70" s="112"/>
      <c r="AQ70" s="112"/>
      <c r="AR70" s="112"/>
      <c r="AS70" s="112"/>
      <c r="AT70" s="112"/>
      <c r="AU70" s="112"/>
      <c r="AV70" s="112"/>
      <c r="AW70" s="112">
        <v>6</v>
      </c>
      <c r="AX70" s="112"/>
      <c r="AY70" s="112"/>
      <c r="AZ70" s="112"/>
      <c r="BA70" s="112"/>
      <c r="BB70" s="112"/>
      <c r="BC70" s="112"/>
      <c r="BD70" s="112"/>
      <c r="BE70" s="112">
        <v>7</v>
      </c>
      <c r="BF70" s="112"/>
      <c r="BG70" s="112"/>
      <c r="BH70" s="112"/>
      <c r="BI70" s="112"/>
      <c r="BJ70" s="112"/>
      <c r="BK70" s="112"/>
      <c r="BL70" s="112"/>
    </row>
    <row r="71" spans="1:79" ht="12.75" hidden="1" customHeight="1" x14ac:dyDescent="0.3">
      <c r="A71" s="43" t="s">
        <v>33</v>
      </c>
      <c r="B71" s="43"/>
      <c r="C71" s="43"/>
      <c r="D71" s="43"/>
      <c r="E71" s="43"/>
      <c r="F71" s="43"/>
      <c r="G71" s="87" t="s">
        <v>7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43" t="s">
        <v>19</v>
      </c>
      <c r="AA71" s="43"/>
      <c r="AB71" s="43"/>
      <c r="AC71" s="43"/>
      <c r="AD71" s="43"/>
      <c r="AE71" s="90" t="s">
        <v>32</v>
      </c>
      <c r="AF71" s="90"/>
      <c r="AG71" s="90"/>
      <c r="AH71" s="90"/>
      <c r="AI71" s="90"/>
      <c r="AJ71" s="90"/>
      <c r="AK71" s="90"/>
      <c r="AL71" s="90"/>
      <c r="AM71" s="90"/>
      <c r="AN71" s="87"/>
      <c r="AO71" s="91" t="s">
        <v>8</v>
      </c>
      <c r="AP71" s="91"/>
      <c r="AQ71" s="91"/>
      <c r="AR71" s="91"/>
      <c r="AS71" s="91"/>
      <c r="AT71" s="91"/>
      <c r="AU71" s="91"/>
      <c r="AV71" s="91"/>
      <c r="AW71" s="91" t="s">
        <v>31</v>
      </c>
      <c r="AX71" s="91"/>
      <c r="AY71" s="91"/>
      <c r="AZ71" s="91"/>
      <c r="BA71" s="91"/>
      <c r="BB71" s="91"/>
      <c r="BC71" s="91"/>
      <c r="BD71" s="91"/>
      <c r="BE71" s="91" t="s">
        <v>64</v>
      </c>
      <c r="BF71" s="91"/>
      <c r="BG71" s="91"/>
      <c r="BH71" s="91"/>
      <c r="BI71" s="91"/>
      <c r="BJ71" s="91"/>
      <c r="BK71" s="91"/>
      <c r="BL71" s="91"/>
      <c r="CA71" s="1" t="s">
        <v>17</v>
      </c>
    </row>
    <row r="72" spans="1:79" s="33" customFormat="1" ht="12.75" customHeight="1" x14ac:dyDescent="0.3">
      <c r="A72" s="64">
        <v>0</v>
      </c>
      <c r="B72" s="64"/>
      <c r="C72" s="64"/>
      <c r="D72" s="64"/>
      <c r="E72" s="64"/>
      <c r="F72" s="64"/>
      <c r="G72" s="92" t="s">
        <v>63</v>
      </c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4"/>
      <c r="Z72" s="74"/>
      <c r="AA72" s="74"/>
      <c r="AB72" s="74"/>
      <c r="AC72" s="74"/>
      <c r="AD72" s="74"/>
      <c r="AE72" s="95"/>
      <c r="AF72" s="95"/>
      <c r="AG72" s="95"/>
      <c r="AH72" s="95"/>
      <c r="AI72" s="95"/>
      <c r="AJ72" s="95"/>
      <c r="AK72" s="95"/>
      <c r="AL72" s="95"/>
      <c r="AM72" s="95"/>
      <c r="AN72" s="92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CA72" s="33" t="s">
        <v>18</v>
      </c>
    </row>
    <row r="73" spans="1:79" ht="56.5" customHeight="1" x14ac:dyDescent="0.3">
      <c r="A73" s="43">
        <v>1</v>
      </c>
      <c r="B73" s="43"/>
      <c r="C73" s="43"/>
      <c r="D73" s="43"/>
      <c r="E73" s="43"/>
      <c r="F73" s="43"/>
      <c r="G73" s="44" t="s">
        <v>108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81" t="s">
        <v>65</v>
      </c>
      <c r="AA73" s="82"/>
      <c r="AB73" s="82"/>
      <c r="AC73" s="82"/>
      <c r="AD73" s="83"/>
      <c r="AE73" s="81" t="s">
        <v>80</v>
      </c>
      <c r="AF73" s="82"/>
      <c r="AG73" s="82"/>
      <c r="AH73" s="82"/>
      <c r="AI73" s="82"/>
      <c r="AJ73" s="82"/>
      <c r="AK73" s="82"/>
      <c r="AL73" s="82"/>
      <c r="AM73" s="82"/>
      <c r="AN73" s="83"/>
      <c r="AO73" s="47">
        <f>75+3</f>
        <v>78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f>AO73</f>
        <v>78</v>
      </c>
      <c r="BF73" s="47"/>
      <c r="BG73" s="47"/>
      <c r="BH73" s="47"/>
      <c r="BI73" s="47"/>
      <c r="BJ73" s="47"/>
      <c r="BK73" s="47"/>
      <c r="BL73" s="47"/>
    </row>
    <row r="74" spans="1:79" ht="32.5" customHeight="1" x14ac:dyDescent="0.3">
      <c r="A74" s="43">
        <v>2</v>
      </c>
      <c r="B74" s="43"/>
      <c r="C74" s="43"/>
      <c r="D74" s="43"/>
      <c r="E74" s="43"/>
      <c r="F74" s="43"/>
      <c r="G74" s="44" t="s">
        <v>88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6"/>
      <c r="Z74" s="84"/>
      <c r="AA74" s="85"/>
      <c r="AB74" s="85"/>
      <c r="AC74" s="85"/>
      <c r="AD74" s="86"/>
      <c r="AE74" s="84"/>
      <c r="AF74" s="85"/>
      <c r="AG74" s="85"/>
      <c r="AH74" s="85"/>
      <c r="AI74" s="85"/>
      <c r="AJ74" s="85"/>
      <c r="AK74" s="85"/>
      <c r="AL74" s="85"/>
      <c r="AM74" s="85"/>
      <c r="AN74" s="86"/>
      <c r="AO74" s="47">
        <f>149+3</f>
        <v>152</v>
      </c>
      <c r="AP74" s="47"/>
      <c r="AQ74" s="47"/>
      <c r="AR74" s="47"/>
      <c r="AS74" s="47"/>
      <c r="AT74" s="47"/>
      <c r="AU74" s="47"/>
      <c r="AV74" s="47"/>
      <c r="AW74" s="47">
        <v>0</v>
      </c>
      <c r="AX74" s="47"/>
      <c r="AY74" s="47"/>
      <c r="AZ74" s="47"/>
      <c r="BA74" s="47"/>
      <c r="BB74" s="47"/>
      <c r="BC74" s="47"/>
      <c r="BD74" s="47"/>
      <c r="BE74" s="47">
        <f>AO74</f>
        <v>152</v>
      </c>
      <c r="BF74" s="47"/>
      <c r="BG74" s="47"/>
      <c r="BH74" s="47"/>
      <c r="BI74" s="47"/>
      <c r="BJ74" s="47"/>
      <c r="BK74" s="47"/>
      <c r="BL74" s="47"/>
    </row>
    <row r="75" spans="1:79" ht="27.75" hidden="1" customHeight="1" x14ac:dyDescent="0.3">
      <c r="A75" s="49">
        <v>3</v>
      </c>
      <c r="B75" s="54"/>
      <c r="C75" s="54"/>
      <c r="D75" s="54"/>
      <c r="E75" s="54"/>
      <c r="F75" s="55"/>
      <c r="G75" s="56" t="s">
        <v>102</v>
      </c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8"/>
      <c r="Z75" s="59" t="s">
        <v>94</v>
      </c>
      <c r="AA75" s="60"/>
      <c r="AB75" s="60"/>
      <c r="AC75" s="60"/>
      <c r="AD75" s="61"/>
      <c r="AE75" s="59" t="s">
        <v>103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52">
        <v>2980</v>
      </c>
      <c r="AP75" s="62"/>
      <c r="AQ75" s="62"/>
      <c r="AR75" s="62"/>
      <c r="AS75" s="62"/>
      <c r="AT75" s="62"/>
      <c r="AU75" s="62"/>
      <c r="AV75" s="63"/>
      <c r="AW75" s="52"/>
      <c r="AX75" s="62"/>
      <c r="AY75" s="62"/>
      <c r="AZ75" s="62"/>
      <c r="BA75" s="62"/>
      <c r="BB75" s="62"/>
      <c r="BC75" s="62"/>
      <c r="BD75" s="63"/>
      <c r="BE75" s="52">
        <f>AO75+AW75</f>
        <v>2980</v>
      </c>
      <c r="BF75" s="62"/>
      <c r="BG75" s="62"/>
      <c r="BH75" s="62"/>
      <c r="BI75" s="62"/>
      <c r="BJ75" s="62"/>
      <c r="BK75" s="62"/>
      <c r="BL75" s="63"/>
    </row>
    <row r="76" spans="1:79" s="33" customFormat="1" ht="12.75" customHeight="1" x14ac:dyDescent="0.3">
      <c r="A76" s="64">
        <v>0</v>
      </c>
      <c r="B76" s="64"/>
      <c r="C76" s="64"/>
      <c r="D76" s="64"/>
      <c r="E76" s="64"/>
      <c r="F76" s="64"/>
      <c r="G76" s="71" t="s">
        <v>66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74"/>
      <c r="AA76" s="74"/>
      <c r="AB76" s="74"/>
      <c r="AC76" s="74"/>
      <c r="AD76" s="74"/>
      <c r="AE76" s="75"/>
      <c r="AF76" s="76"/>
      <c r="AG76" s="76"/>
      <c r="AH76" s="76"/>
      <c r="AI76" s="76"/>
      <c r="AJ76" s="76"/>
      <c r="AK76" s="76"/>
      <c r="AL76" s="76"/>
      <c r="AM76" s="76"/>
      <c r="AN76" s="77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</row>
    <row r="77" spans="1:79" ht="58.5" customHeight="1" x14ac:dyDescent="0.3">
      <c r="A77" s="43">
        <v>3</v>
      </c>
      <c r="B77" s="43"/>
      <c r="C77" s="43"/>
      <c r="D77" s="43"/>
      <c r="E77" s="43"/>
      <c r="F77" s="43"/>
      <c r="G77" s="44" t="s">
        <v>109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81" t="s">
        <v>65</v>
      </c>
      <c r="AA77" s="82"/>
      <c r="AB77" s="82"/>
      <c r="AC77" s="82"/>
      <c r="AD77" s="83"/>
      <c r="AE77" s="81" t="s">
        <v>68</v>
      </c>
      <c r="AF77" s="82"/>
      <c r="AG77" s="82"/>
      <c r="AH77" s="82"/>
      <c r="AI77" s="82"/>
      <c r="AJ77" s="82"/>
      <c r="AK77" s="82"/>
      <c r="AL77" s="82"/>
      <c r="AM77" s="82"/>
      <c r="AN77" s="83"/>
      <c r="AO77" s="47">
        <f>AS55/AO81</f>
        <v>14927.428</v>
      </c>
      <c r="AP77" s="47"/>
      <c r="AQ77" s="47"/>
      <c r="AR77" s="47"/>
      <c r="AS77" s="47"/>
      <c r="AT77" s="47"/>
      <c r="AU77" s="47"/>
      <c r="AV77" s="47"/>
      <c r="AW77" s="47">
        <v>0</v>
      </c>
      <c r="AX77" s="47"/>
      <c r="AY77" s="47"/>
      <c r="AZ77" s="47"/>
      <c r="BA77" s="47"/>
      <c r="BB77" s="47"/>
      <c r="BC77" s="47"/>
      <c r="BD77" s="47"/>
      <c r="BE77" s="47">
        <f>AO77</f>
        <v>14927.428</v>
      </c>
      <c r="BF77" s="47"/>
      <c r="BG77" s="47"/>
      <c r="BH77" s="47"/>
      <c r="BI77" s="47"/>
      <c r="BJ77" s="47"/>
      <c r="BK77" s="47"/>
      <c r="BL77" s="47"/>
    </row>
    <row r="78" spans="1:79" ht="44" customHeight="1" x14ac:dyDescent="0.3">
      <c r="A78" s="43">
        <v>4</v>
      </c>
      <c r="B78" s="43"/>
      <c r="C78" s="43"/>
      <c r="D78" s="43"/>
      <c r="E78" s="43"/>
      <c r="F78" s="43"/>
      <c r="G78" s="44" t="s">
        <v>89</v>
      </c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6"/>
      <c r="Z78" s="84"/>
      <c r="AA78" s="85"/>
      <c r="AB78" s="85"/>
      <c r="AC78" s="85"/>
      <c r="AD78" s="86"/>
      <c r="AE78" s="84"/>
      <c r="AF78" s="85"/>
      <c r="AG78" s="85"/>
      <c r="AH78" s="85"/>
      <c r="AI78" s="85"/>
      <c r="AJ78" s="85"/>
      <c r="AK78" s="85"/>
      <c r="AL78" s="85"/>
      <c r="AM78" s="85"/>
      <c r="AN78" s="86"/>
      <c r="AO78" s="47">
        <v>3857</v>
      </c>
      <c r="AP78" s="47"/>
      <c r="AQ78" s="47"/>
      <c r="AR78" s="47"/>
      <c r="AS78" s="47"/>
      <c r="AT78" s="47"/>
      <c r="AU78" s="47"/>
      <c r="AV78" s="47"/>
      <c r="AW78" s="47">
        <v>0</v>
      </c>
      <c r="AX78" s="47"/>
      <c r="AY78" s="47"/>
      <c r="AZ78" s="47"/>
      <c r="BA78" s="47"/>
      <c r="BB78" s="47"/>
      <c r="BC78" s="47"/>
      <c r="BD78" s="47"/>
      <c r="BE78" s="47">
        <f>AO78</f>
        <v>3857</v>
      </c>
      <c r="BF78" s="47"/>
      <c r="BG78" s="47"/>
      <c r="BH78" s="47"/>
      <c r="BI78" s="47"/>
      <c r="BJ78" s="47"/>
      <c r="BK78" s="47"/>
      <c r="BL78" s="47"/>
    </row>
    <row r="79" spans="1:79" ht="43" customHeight="1" x14ac:dyDescent="0.3">
      <c r="A79" s="49">
        <v>5</v>
      </c>
      <c r="B79" s="50"/>
      <c r="C79" s="50"/>
      <c r="D79" s="50"/>
      <c r="E79" s="50"/>
      <c r="F79" s="51"/>
      <c r="G79" s="158" t="s">
        <v>116</v>
      </c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60"/>
      <c r="Z79" s="59" t="s">
        <v>65</v>
      </c>
      <c r="AA79" s="50"/>
      <c r="AB79" s="50"/>
      <c r="AC79" s="50"/>
      <c r="AD79" s="51"/>
      <c r="AE79" s="59" t="s">
        <v>117</v>
      </c>
      <c r="AF79" s="50"/>
      <c r="AG79" s="50"/>
      <c r="AH79" s="50"/>
      <c r="AI79" s="50"/>
      <c r="AJ79" s="50"/>
      <c r="AK79" s="50"/>
      <c r="AL79" s="50"/>
      <c r="AM79" s="50"/>
      <c r="AN79" s="51"/>
      <c r="AO79" s="52">
        <v>1082</v>
      </c>
      <c r="AP79" s="50"/>
      <c r="AQ79" s="50"/>
      <c r="AR79" s="50"/>
      <c r="AS79" s="50"/>
      <c r="AT79" s="50"/>
      <c r="AU79" s="50"/>
      <c r="AV79" s="51"/>
      <c r="AW79" s="52">
        <v>0</v>
      </c>
      <c r="AX79" s="50"/>
      <c r="AY79" s="50"/>
      <c r="AZ79" s="50"/>
      <c r="BA79" s="50"/>
      <c r="BB79" s="50"/>
      <c r="BC79" s="50"/>
      <c r="BD79" s="51"/>
      <c r="BE79" s="47">
        <f>AO79</f>
        <v>1082</v>
      </c>
      <c r="BF79" s="47"/>
      <c r="BG79" s="47"/>
      <c r="BH79" s="47"/>
      <c r="BI79" s="47"/>
      <c r="BJ79" s="47"/>
      <c r="BK79" s="47"/>
      <c r="BL79" s="47"/>
    </row>
    <row r="80" spans="1:79" s="33" customFormat="1" ht="18.649999999999999" customHeight="1" x14ac:dyDescent="0.3">
      <c r="A80" s="64">
        <v>0</v>
      </c>
      <c r="B80" s="64"/>
      <c r="C80" s="64"/>
      <c r="D80" s="64"/>
      <c r="E80" s="64"/>
      <c r="F80" s="64"/>
      <c r="G80" s="71" t="s">
        <v>67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74"/>
      <c r="AA80" s="74"/>
      <c r="AB80" s="74"/>
      <c r="AC80" s="74"/>
      <c r="AD80" s="74"/>
      <c r="AE80" s="75"/>
      <c r="AF80" s="76"/>
      <c r="AG80" s="76"/>
      <c r="AH80" s="76"/>
      <c r="AI80" s="76"/>
      <c r="AJ80" s="76"/>
      <c r="AK80" s="76"/>
      <c r="AL80" s="76"/>
      <c r="AM80" s="76"/>
      <c r="AN80" s="77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</row>
    <row r="81" spans="1:64" ht="52" customHeight="1" x14ac:dyDescent="0.3">
      <c r="A81" s="43">
        <v>6</v>
      </c>
      <c r="B81" s="43"/>
      <c r="C81" s="43"/>
      <c r="D81" s="43"/>
      <c r="E81" s="43"/>
      <c r="F81" s="43"/>
      <c r="G81" s="44" t="s">
        <v>110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6"/>
      <c r="Z81" s="81" t="s">
        <v>94</v>
      </c>
      <c r="AA81" s="82"/>
      <c r="AB81" s="82"/>
      <c r="AC81" s="82"/>
      <c r="AD81" s="83"/>
      <c r="AE81" s="81" t="s">
        <v>68</v>
      </c>
      <c r="AF81" s="82"/>
      <c r="AG81" s="82"/>
      <c r="AH81" s="82"/>
      <c r="AI81" s="82"/>
      <c r="AJ81" s="82"/>
      <c r="AK81" s="82"/>
      <c r="AL81" s="82"/>
      <c r="AM81" s="82"/>
      <c r="AN81" s="83"/>
      <c r="AO81" s="47">
        <v>250</v>
      </c>
      <c r="AP81" s="47"/>
      <c r="AQ81" s="47"/>
      <c r="AR81" s="47"/>
      <c r="AS81" s="47"/>
      <c r="AT81" s="47"/>
      <c r="AU81" s="47"/>
      <c r="AV81" s="47"/>
      <c r="AW81" s="47">
        <v>0</v>
      </c>
      <c r="AX81" s="47"/>
      <c r="AY81" s="47"/>
      <c r="AZ81" s="47"/>
      <c r="BA81" s="47"/>
      <c r="BB81" s="47"/>
      <c r="BC81" s="47"/>
      <c r="BD81" s="47"/>
      <c r="BE81" s="47">
        <f>AO81</f>
        <v>250</v>
      </c>
      <c r="BF81" s="47"/>
      <c r="BG81" s="47"/>
      <c r="BH81" s="47"/>
      <c r="BI81" s="47"/>
      <c r="BJ81" s="47"/>
      <c r="BK81" s="47"/>
      <c r="BL81" s="47"/>
    </row>
    <row r="82" spans="1:64" ht="34.5" customHeight="1" x14ac:dyDescent="0.3">
      <c r="A82" s="43">
        <v>7</v>
      </c>
      <c r="B82" s="43"/>
      <c r="C82" s="43"/>
      <c r="D82" s="43"/>
      <c r="E82" s="43"/>
      <c r="F82" s="43"/>
      <c r="G82" s="44" t="s">
        <v>90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6"/>
      <c r="Z82" s="163"/>
      <c r="AA82" s="164"/>
      <c r="AB82" s="164"/>
      <c r="AC82" s="164"/>
      <c r="AD82" s="165"/>
      <c r="AE82" s="163"/>
      <c r="AF82" s="164"/>
      <c r="AG82" s="164"/>
      <c r="AH82" s="164"/>
      <c r="AI82" s="164"/>
      <c r="AJ82" s="164"/>
      <c r="AK82" s="164"/>
      <c r="AL82" s="164"/>
      <c r="AM82" s="164"/>
      <c r="AN82" s="165"/>
      <c r="AO82" s="47">
        <f>AC54/AO78</f>
        <v>277.78039927404717</v>
      </c>
      <c r="AP82" s="47"/>
      <c r="AQ82" s="47"/>
      <c r="AR82" s="47"/>
      <c r="AS82" s="47"/>
      <c r="AT82" s="47"/>
      <c r="AU82" s="47"/>
      <c r="AV82" s="47"/>
      <c r="AW82" s="47">
        <v>0</v>
      </c>
      <c r="AX82" s="47"/>
      <c r="AY82" s="47"/>
      <c r="AZ82" s="47"/>
      <c r="BA82" s="47"/>
      <c r="BB82" s="47"/>
      <c r="BC82" s="47"/>
      <c r="BD82" s="47"/>
      <c r="BE82" s="47">
        <f>AO82</f>
        <v>277.78039927404717</v>
      </c>
      <c r="BF82" s="47"/>
      <c r="BG82" s="47"/>
      <c r="BH82" s="47"/>
      <c r="BI82" s="47"/>
      <c r="BJ82" s="47"/>
      <c r="BK82" s="47"/>
      <c r="BL82" s="47"/>
    </row>
    <row r="83" spans="1:64" ht="27.65" customHeight="1" x14ac:dyDescent="0.3">
      <c r="A83" s="49">
        <v>8</v>
      </c>
      <c r="B83" s="50"/>
      <c r="C83" s="50"/>
      <c r="D83" s="50"/>
      <c r="E83" s="50"/>
      <c r="F83" s="51"/>
      <c r="G83" s="44" t="s">
        <v>115</v>
      </c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2"/>
      <c r="Z83" s="166"/>
      <c r="AA83" s="167"/>
      <c r="AB83" s="167"/>
      <c r="AC83" s="167"/>
      <c r="AD83" s="168"/>
      <c r="AE83" s="166"/>
      <c r="AF83" s="167"/>
      <c r="AG83" s="167"/>
      <c r="AH83" s="167"/>
      <c r="AI83" s="167"/>
      <c r="AJ83" s="167"/>
      <c r="AK83" s="167"/>
      <c r="AL83" s="167"/>
      <c r="AM83" s="167"/>
      <c r="AN83" s="168"/>
      <c r="AO83" s="52">
        <f>201966/AO79</f>
        <v>186.65988909426986</v>
      </c>
      <c r="AP83" s="50"/>
      <c r="AQ83" s="50"/>
      <c r="AR83" s="50"/>
      <c r="AS83" s="50"/>
      <c r="AT83" s="50"/>
      <c r="AU83" s="50"/>
      <c r="AV83" s="51"/>
      <c r="AW83" s="52">
        <v>0</v>
      </c>
      <c r="AX83" s="50"/>
      <c r="AY83" s="50"/>
      <c r="AZ83" s="50"/>
      <c r="BA83" s="50"/>
      <c r="BB83" s="50"/>
      <c r="BC83" s="50"/>
      <c r="BD83" s="51"/>
      <c r="BE83" s="52">
        <f>AO83</f>
        <v>186.65988909426986</v>
      </c>
      <c r="BF83" s="50"/>
      <c r="BG83" s="50"/>
      <c r="BH83" s="50"/>
      <c r="BI83" s="50"/>
      <c r="BJ83" s="50"/>
      <c r="BK83" s="50"/>
      <c r="BL83" s="51"/>
    </row>
    <row r="84" spans="1:64" s="33" customFormat="1" ht="12.75" customHeight="1" x14ac:dyDescent="0.3">
      <c r="A84" s="64">
        <v>0</v>
      </c>
      <c r="B84" s="64"/>
      <c r="C84" s="64"/>
      <c r="D84" s="64"/>
      <c r="E84" s="64"/>
      <c r="F84" s="64"/>
      <c r="G84" s="71" t="s">
        <v>69</v>
      </c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3"/>
      <c r="Z84" s="74"/>
      <c r="AA84" s="74"/>
      <c r="AB84" s="74"/>
      <c r="AC84" s="74"/>
      <c r="AD84" s="74"/>
      <c r="AE84" s="75"/>
      <c r="AF84" s="76"/>
      <c r="AG84" s="76"/>
      <c r="AH84" s="76"/>
      <c r="AI84" s="76"/>
      <c r="AJ84" s="76"/>
      <c r="AK84" s="76"/>
      <c r="AL84" s="76"/>
      <c r="AM84" s="76"/>
      <c r="AN84" s="77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</row>
    <row r="85" spans="1:64" ht="66.5" customHeight="1" x14ac:dyDescent="0.3">
      <c r="A85" s="43">
        <v>9</v>
      </c>
      <c r="B85" s="43"/>
      <c r="C85" s="43"/>
      <c r="D85" s="43"/>
      <c r="E85" s="43"/>
      <c r="F85" s="43"/>
      <c r="G85" s="44" t="s">
        <v>111</v>
      </c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6"/>
      <c r="Z85" s="81" t="s">
        <v>70</v>
      </c>
      <c r="AA85" s="82"/>
      <c r="AB85" s="82"/>
      <c r="AC85" s="82"/>
      <c r="AD85" s="83"/>
      <c r="AE85" s="81" t="s">
        <v>91</v>
      </c>
      <c r="AF85" s="82"/>
      <c r="AG85" s="82"/>
      <c r="AH85" s="82"/>
      <c r="AI85" s="82"/>
      <c r="AJ85" s="82"/>
      <c r="AK85" s="82"/>
      <c r="AL85" s="82"/>
      <c r="AM85" s="82"/>
      <c r="AN85" s="83"/>
      <c r="AO85" s="47">
        <f>78/68%</f>
        <v>114.70588235294117</v>
      </c>
      <c r="AP85" s="47"/>
      <c r="AQ85" s="47"/>
      <c r="AR85" s="47"/>
      <c r="AS85" s="47"/>
      <c r="AT85" s="47"/>
      <c r="AU85" s="47"/>
      <c r="AV85" s="47"/>
      <c r="AW85" s="47">
        <v>0</v>
      </c>
      <c r="AX85" s="47"/>
      <c r="AY85" s="47"/>
      <c r="AZ85" s="47"/>
      <c r="BA85" s="47"/>
      <c r="BB85" s="47"/>
      <c r="BC85" s="47"/>
      <c r="BD85" s="47"/>
      <c r="BE85" s="47">
        <f>AO85</f>
        <v>114.70588235294117</v>
      </c>
      <c r="BF85" s="47"/>
      <c r="BG85" s="47"/>
      <c r="BH85" s="47"/>
      <c r="BI85" s="47"/>
      <c r="BJ85" s="47"/>
      <c r="BK85" s="47"/>
      <c r="BL85" s="47"/>
    </row>
    <row r="86" spans="1:64" ht="61" customHeight="1" x14ac:dyDescent="0.3">
      <c r="A86" s="43">
        <v>10</v>
      </c>
      <c r="B86" s="43"/>
      <c r="C86" s="43"/>
      <c r="D86" s="43"/>
      <c r="E86" s="43"/>
      <c r="F86" s="43"/>
      <c r="G86" s="44" t="s">
        <v>104</v>
      </c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6"/>
      <c r="Z86" s="84"/>
      <c r="AA86" s="85"/>
      <c r="AB86" s="85"/>
      <c r="AC86" s="85"/>
      <c r="AD86" s="86"/>
      <c r="AE86" s="84"/>
      <c r="AF86" s="85"/>
      <c r="AG86" s="85"/>
      <c r="AH86" s="85"/>
      <c r="AI86" s="85"/>
      <c r="AJ86" s="85"/>
      <c r="AK86" s="85"/>
      <c r="AL86" s="85"/>
      <c r="AM86" s="85"/>
      <c r="AN86" s="86"/>
      <c r="AO86" s="47">
        <f>152/136%</f>
        <v>111.76470588235293</v>
      </c>
      <c r="AP86" s="47"/>
      <c r="AQ86" s="47"/>
      <c r="AR86" s="47"/>
      <c r="AS86" s="47"/>
      <c r="AT86" s="47"/>
      <c r="AU86" s="47"/>
      <c r="AV86" s="47"/>
      <c r="AW86" s="47">
        <v>0</v>
      </c>
      <c r="AX86" s="47"/>
      <c r="AY86" s="47"/>
      <c r="AZ86" s="47"/>
      <c r="BA86" s="47"/>
      <c r="BB86" s="47"/>
      <c r="BC86" s="47"/>
      <c r="BD86" s="47"/>
      <c r="BE86" s="47">
        <f>AO86</f>
        <v>111.76470588235293</v>
      </c>
      <c r="BF86" s="47"/>
      <c r="BG86" s="47"/>
      <c r="BH86" s="47"/>
      <c r="BI86" s="47"/>
      <c r="BJ86" s="47"/>
      <c r="BK86" s="47"/>
      <c r="BL86" s="47"/>
    </row>
    <row r="87" spans="1:64" ht="34.5" hidden="1" customHeight="1" x14ac:dyDescent="0.3">
      <c r="A87" s="43">
        <v>10</v>
      </c>
      <c r="B87" s="43"/>
      <c r="C87" s="43"/>
      <c r="D87" s="43"/>
      <c r="E87" s="43"/>
      <c r="F87" s="43"/>
      <c r="G87" s="56" t="s">
        <v>105</v>
      </c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8"/>
      <c r="Z87" s="67" t="s">
        <v>70</v>
      </c>
      <c r="AA87" s="67"/>
      <c r="AB87" s="67"/>
      <c r="AC87" s="67"/>
      <c r="AD87" s="67"/>
      <c r="AE87" s="59" t="s">
        <v>68</v>
      </c>
      <c r="AF87" s="68"/>
      <c r="AG87" s="68"/>
      <c r="AH87" s="68"/>
      <c r="AI87" s="68"/>
      <c r="AJ87" s="68"/>
      <c r="AK87" s="68"/>
      <c r="AL87" s="68"/>
      <c r="AM87" s="68"/>
      <c r="AN87" s="69"/>
      <c r="AO87" s="47">
        <v>100</v>
      </c>
      <c r="AP87" s="47"/>
      <c r="AQ87" s="47"/>
      <c r="AR87" s="47"/>
      <c r="AS87" s="47"/>
      <c r="AT87" s="47"/>
      <c r="AU87" s="47"/>
      <c r="AV87" s="47"/>
      <c r="AW87" s="47">
        <v>0</v>
      </c>
      <c r="AX87" s="47"/>
      <c r="AY87" s="47"/>
      <c r="AZ87" s="47"/>
      <c r="BA87" s="47"/>
      <c r="BB87" s="47"/>
      <c r="BC87" s="47"/>
      <c r="BD87" s="47"/>
      <c r="BE87" s="47">
        <f>AO87</f>
        <v>100</v>
      </c>
      <c r="BF87" s="47"/>
      <c r="BG87" s="47"/>
      <c r="BH87" s="47"/>
      <c r="BI87" s="47"/>
      <c r="BJ87" s="47"/>
      <c r="BK87" s="47"/>
      <c r="BL87" s="47"/>
    </row>
    <row r="88" spans="1:64" ht="0.5" customHeight="1" x14ac:dyDescent="0.3"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1:64" hidden="1" x14ac:dyDescent="0.3"/>
    <row r="90" spans="1:64" ht="16.5" hidden="1" customHeight="1" x14ac:dyDescent="0.3">
      <c r="A90" s="105" t="s">
        <v>74</v>
      </c>
      <c r="B90" s="105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37"/>
      <c r="AO90" s="107" t="s">
        <v>75</v>
      </c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</row>
    <row r="91" spans="1:64" hidden="1" x14ac:dyDescent="0.3">
      <c r="W91" s="79" t="s">
        <v>5</v>
      </c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O91" s="79" t="s">
        <v>51</v>
      </c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</row>
    <row r="92" spans="1:64" ht="15.75" hidden="1" customHeight="1" x14ac:dyDescent="0.3">
      <c r="A92" s="80" t="s">
        <v>3</v>
      </c>
      <c r="B92" s="80"/>
      <c r="C92" s="80"/>
      <c r="D92" s="80"/>
      <c r="E92" s="80"/>
      <c r="F92" s="80"/>
    </row>
    <row r="93" spans="1:64" ht="13.4" hidden="1" customHeight="1" x14ac:dyDescent="0.3">
      <c r="A93" s="103" t="s">
        <v>72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</row>
    <row r="94" spans="1:64" hidden="1" x14ac:dyDescent="0.3">
      <c r="A94" s="104" t="s">
        <v>46</v>
      </c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</row>
    <row r="95" spans="1:64" ht="10.5" hidden="1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64" ht="15.65" hidden="1" customHeight="1" x14ac:dyDescent="0.3">
      <c r="A96" s="105" t="s">
        <v>72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37"/>
      <c r="AO96" s="107" t="s">
        <v>72</v>
      </c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</row>
    <row r="97" spans="1:59" hidden="1" x14ac:dyDescent="0.3">
      <c r="W97" s="79" t="s">
        <v>5</v>
      </c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O97" s="79" t="s">
        <v>51</v>
      </c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</row>
    <row r="98" spans="1:59" hidden="1" x14ac:dyDescent="0.3">
      <c r="A98" s="78">
        <v>44532</v>
      </c>
      <c r="B98" s="78"/>
      <c r="C98" s="78"/>
      <c r="D98" s="78"/>
      <c r="E98" s="78"/>
      <c r="F98" s="78"/>
      <c r="G98" s="78"/>
      <c r="H98" s="78"/>
    </row>
    <row r="99" spans="1:59" hidden="1" x14ac:dyDescent="0.3">
      <c r="A99" s="79" t="s">
        <v>44</v>
      </c>
      <c r="B99" s="79"/>
      <c r="C99" s="79"/>
      <c r="D99" s="79"/>
      <c r="E99" s="79"/>
      <c r="F99" s="79"/>
      <c r="G99" s="79"/>
      <c r="H99" s="79"/>
      <c r="I99" s="38"/>
      <c r="J99" s="38"/>
      <c r="K99" s="38"/>
      <c r="L99" s="38"/>
      <c r="M99" s="38"/>
      <c r="N99" s="38"/>
      <c r="O99" s="38"/>
      <c r="P99" s="38"/>
      <c r="Q99" s="38"/>
    </row>
    <row r="100" spans="1:59" hidden="1" x14ac:dyDescent="0.3">
      <c r="A100" s="39" t="s">
        <v>45</v>
      </c>
    </row>
    <row r="101" spans="1:59" hidden="1" x14ac:dyDescent="0.3"/>
    <row r="102" spans="1:59" hidden="1" x14ac:dyDescent="0.3"/>
    <row r="103" spans="1:59" hidden="1" x14ac:dyDescent="0.3"/>
    <row r="104" spans="1:59" ht="23.15" customHeight="1" x14ac:dyDescent="0.3">
      <c r="A104" s="1" t="s">
        <v>74</v>
      </c>
      <c r="V104" s="48"/>
      <c r="W104" s="48"/>
      <c r="X104" s="48"/>
      <c r="Y104" s="48"/>
      <c r="Z104" s="48"/>
      <c r="AN104" s="169" t="s">
        <v>106</v>
      </c>
      <c r="AO104" s="169"/>
      <c r="AP104" s="169"/>
      <c r="AQ104" s="169"/>
      <c r="AR104" s="169"/>
      <c r="AS104" s="169"/>
      <c r="AT104" s="169"/>
      <c r="AU104" s="169"/>
      <c r="AV104" s="169"/>
    </row>
    <row r="105" spans="1:59" x14ac:dyDescent="0.3">
      <c r="W105" s="1" t="s">
        <v>5</v>
      </c>
      <c r="AO105" s="1" t="s">
        <v>98</v>
      </c>
    </row>
    <row r="106" spans="1:59" x14ac:dyDescent="0.3">
      <c r="A106" s="1" t="s">
        <v>3</v>
      </c>
    </row>
    <row r="107" spans="1:59" x14ac:dyDescent="0.3">
      <c r="A107" s="1" t="s">
        <v>95</v>
      </c>
    </row>
    <row r="108" spans="1:59" x14ac:dyDescent="0.3">
      <c r="A108" s="1" t="s">
        <v>46</v>
      </c>
    </row>
    <row r="110" spans="1:59" x14ac:dyDescent="0.3">
      <c r="A110" s="1" t="s">
        <v>96</v>
      </c>
      <c r="V110" s="48"/>
      <c r="W110" s="48"/>
      <c r="X110" s="48"/>
      <c r="Y110" s="48"/>
      <c r="Z110" s="48"/>
      <c r="AO110" s="48" t="s">
        <v>97</v>
      </c>
      <c r="AP110" s="48"/>
      <c r="AQ110" s="48"/>
      <c r="AR110" s="48"/>
      <c r="AS110" s="48"/>
    </row>
    <row r="111" spans="1:59" x14ac:dyDescent="0.3">
      <c r="W111" s="1" t="s">
        <v>5</v>
      </c>
      <c r="AO111" s="1" t="s">
        <v>98</v>
      </c>
    </row>
    <row r="112" spans="1:59" x14ac:dyDescent="0.3">
      <c r="A112" s="65">
        <v>45926</v>
      </c>
      <c r="B112" s="66"/>
      <c r="C112" s="66"/>
      <c r="D112" s="66"/>
    </row>
    <row r="113" spans="1:1" x14ac:dyDescent="0.3">
      <c r="A113" s="1" t="s">
        <v>44</v>
      </c>
    </row>
    <row r="114" spans="1:1" ht="19" customHeight="1" x14ac:dyDescent="0.3">
      <c r="A114" s="1" t="s">
        <v>45</v>
      </c>
    </row>
  </sheetData>
  <mergeCells count="280">
    <mergeCell ref="BE83:BL83"/>
    <mergeCell ref="G79:Y79"/>
    <mergeCell ref="Z79:AD79"/>
    <mergeCell ref="AE79:AN79"/>
    <mergeCell ref="G83:Y83"/>
    <mergeCell ref="Z81:AD83"/>
    <mergeCell ref="AE81:AN83"/>
    <mergeCell ref="V110:Z110"/>
    <mergeCell ref="AO110:AS110"/>
    <mergeCell ref="BE86:BL86"/>
    <mergeCell ref="BE81:BL81"/>
    <mergeCell ref="Z85:AD86"/>
    <mergeCell ref="AE85:AN86"/>
    <mergeCell ref="AN104:AV104"/>
    <mergeCell ref="G80:Y80"/>
    <mergeCell ref="Z80:AD80"/>
    <mergeCell ref="AE80:AN80"/>
    <mergeCell ref="AO80:AV80"/>
    <mergeCell ref="AW80:BD80"/>
    <mergeCell ref="BE80:BL80"/>
    <mergeCell ref="BE82:BL82"/>
    <mergeCell ref="AO1:BL1"/>
    <mergeCell ref="AO2:BL2"/>
    <mergeCell ref="AO3:BL3"/>
    <mergeCell ref="AO4:BL4"/>
    <mergeCell ref="AO5:BL5"/>
    <mergeCell ref="AO6:BF6"/>
    <mergeCell ref="BE19:BL19"/>
    <mergeCell ref="A25:BL25"/>
    <mergeCell ref="A26:BL26"/>
    <mergeCell ref="B14:L14"/>
    <mergeCell ref="N14:AS14"/>
    <mergeCell ref="AU14:BB14"/>
    <mergeCell ref="B16:L16"/>
    <mergeCell ref="N16:AS16"/>
    <mergeCell ref="AU16:BB16"/>
    <mergeCell ref="AO7:AU7"/>
    <mergeCell ref="A10:BL10"/>
    <mergeCell ref="A11:BL11"/>
    <mergeCell ref="B13:L13"/>
    <mergeCell ref="N13:AS13"/>
    <mergeCell ref="AU13:BB13"/>
    <mergeCell ref="AV7:AW7"/>
    <mergeCell ref="B20:L20"/>
    <mergeCell ref="N20:Y20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8:AZ48"/>
    <mergeCell ref="A49:AZ49"/>
    <mergeCell ref="A50:C51"/>
    <mergeCell ref="D50:AB51"/>
    <mergeCell ref="AC50:AJ51"/>
    <mergeCell ref="AK50:AR51"/>
    <mergeCell ref="AS50:AZ51"/>
    <mergeCell ref="A46:F46"/>
    <mergeCell ref="G46:BL46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0:AY60"/>
    <mergeCell ref="A61:C62"/>
    <mergeCell ref="D61:AA62"/>
    <mergeCell ref="AB61:AI62"/>
    <mergeCell ref="AJ61:AQ62"/>
    <mergeCell ref="AR61:AY62"/>
    <mergeCell ref="A54:C54"/>
    <mergeCell ref="D54:AB54"/>
    <mergeCell ref="AC54:AJ54"/>
    <mergeCell ref="AK54:AR54"/>
    <mergeCell ref="AS54:AZ54"/>
    <mergeCell ref="A59:BL59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BE74:BL74"/>
    <mergeCell ref="A73:F73"/>
    <mergeCell ref="G73:Y73"/>
    <mergeCell ref="AW72:BD72"/>
    <mergeCell ref="BE72:BL72"/>
    <mergeCell ref="A71:F71"/>
    <mergeCell ref="A65:C65"/>
    <mergeCell ref="D65:AA65"/>
    <mergeCell ref="AB65:AI65"/>
    <mergeCell ref="AJ65:AQ65"/>
    <mergeCell ref="AR65:AY65"/>
    <mergeCell ref="A68:BL68"/>
    <mergeCell ref="A66:C66"/>
    <mergeCell ref="D66:AA66"/>
    <mergeCell ref="AB66:AI66"/>
    <mergeCell ref="AJ66:AQ66"/>
    <mergeCell ref="AR66:AY66"/>
    <mergeCell ref="BE71:BL71"/>
    <mergeCell ref="A72:F72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BE76:BL76"/>
    <mergeCell ref="BE73:BL73"/>
    <mergeCell ref="BE75:BL75"/>
    <mergeCell ref="Z73:AD74"/>
    <mergeCell ref="AE73:AN74"/>
    <mergeCell ref="A99:H99"/>
    <mergeCell ref="A42:F42"/>
    <mergeCell ref="G42:BL42"/>
    <mergeCell ref="A43:F43"/>
    <mergeCell ref="G43:BL43"/>
    <mergeCell ref="A44:F44"/>
    <mergeCell ref="G44:BL44"/>
    <mergeCell ref="A45:F45"/>
    <mergeCell ref="G45:BL45"/>
    <mergeCell ref="A93:AS93"/>
    <mergeCell ref="A94:AS94"/>
    <mergeCell ref="A96:V96"/>
    <mergeCell ref="W96:AM96"/>
    <mergeCell ref="AO96:BG96"/>
    <mergeCell ref="W97:AM97"/>
    <mergeCell ref="AO97:BG97"/>
    <mergeCell ref="A90:V90"/>
    <mergeCell ref="W90:AM90"/>
    <mergeCell ref="AO90:BG90"/>
    <mergeCell ref="A76:F76"/>
    <mergeCell ref="G76:Y76"/>
    <mergeCell ref="Z76:AD76"/>
    <mergeCell ref="AE76:AN76"/>
    <mergeCell ref="AO76:AV76"/>
    <mergeCell ref="AW76:BD76"/>
    <mergeCell ref="G71:Y71"/>
    <mergeCell ref="Z71:AD71"/>
    <mergeCell ref="AE71:AN71"/>
    <mergeCell ref="AO71:AV71"/>
    <mergeCell ref="AW71:BD71"/>
    <mergeCell ref="AO73:AV73"/>
    <mergeCell ref="AW73:BD73"/>
    <mergeCell ref="G72:Y72"/>
    <mergeCell ref="Z72:AD72"/>
    <mergeCell ref="AE72:AN72"/>
    <mergeCell ref="AO72:AV72"/>
    <mergeCell ref="AO78:AV78"/>
    <mergeCell ref="AW78:BD78"/>
    <mergeCell ref="Z77:AD78"/>
    <mergeCell ref="AE77:AN78"/>
    <mergeCell ref="BE77:BL77"/>
    <mergeCell ref="A79:F79"/>
    <mergeCell ref="AO79:AV79"/>
    <mergeCell ref="AW79:BD79"/>
    <mergeCell ref="BE79:BL79"/>
    <mergeCell ref="BE78:BL78"/>
    <mergeCell ref="A112:D112"/>
    <mergeCell ref="BE87:BL87"/>
    <mergeCell ref="A87:F87"/>
    <mergeCell ref="G87:Y87"/>
    <mergeCell ref="Z87:AD87"/>
    <mergeCell ref="AE87:AN87"/>
    <mergeCell ref="AO87:AV87"/>
    <mergeCell ref="AW87:BD87"/>
    <mergeCell ref="BE84:BL84"/>
    <mergeCell ref="A85:F85"/>
    <mergeCell ref="G85:Y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98:H98"/>
    <mergeCell ref="AO91:BG91"/>
    <mergeCell ref="W91:AM91"/>
    <mergeCell ref="A92:F92"/>
    <mergeCell ref="A81:F81"/>
    <mergeCell ref="G81:Y81"/>
    <mergeCell ref="AO81:AV81"/>
    <mergeCell ref="AW81:BD81"/>
    <mergeCell ref="AC56:AJ56"/>
    <mergeCell ref="AK56:AR56"/>
    <mergeCell ref="AS56:AZ5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AO74:AV74"/>
    <mergeCell ref="AW74:BD74"/>
    <mergeCell ref="A77:F77"/>
    <mergeCell ref="G77:Y77"/>
    <mergeCell ref="AO77:AV77"/>
    <mergeCell ref="AW77:BD77"/>
    <mergeCell ref="A80:F80"/>
    <mergeCell ref="A78:F78"/>
    <mergeCell ref="G78:Y78"/>
    <mergeCell ref="A86:F86"/>
    <mergeCell ref="G86:Y86"/>
    <mergeCell ref="AO86:AV86"/>
    <mergeCell ref="AW86:BD86"/>
    <mergeCell ref="V104:Z104"/>
    <mergeCell ref="A83:F83"/>
    <mergeCell ref="AO83:AV83"/>
    <mergeCell ref="AW83:BD83"/>
    <mergeCell ref="A82:F82"/>
    <mergeCell ref="G82:Y82"/>
    <mergeCell ref="AO82:AV82"/>
    <mergeCell ref="AW82:BD82"/>
  </mergeCells>
  <conditionalFormatting sqref="G72:L72">
    <cfRule type="cellIs" dxfId="32" priority="34" stopIfTrue="1" operator="equal">
      <formula>$G71</formula>
    </cfRule>
  </conditionalFormatting>
  <conditionalFormatting sqref="D54">
    <cfRule type="cellIs" dxfId="31" priority="35" stopIfTrue="1" operator="equal">
      <formula>$D53</formula>
    </cfRule>
  </conditionalFormatting>
  <conditionalFormatting sqref="A72:F72">
    <cfRule type="cellIs" dxfId="30" priority="36" stopIfTrue="1" operator="equal">
      <formula>0</formula>
    </cfRule>
  </conditionalFormatting>
  <conditionalFormatting sqref="D55">
    <cfRule type="cellIs" dxfId="29" priority="33" stopIfTrue="1" operator="equal">
      <formula>$D54</formula>
    </cfRule>
  </conditionalFormatting>
  <conditionalFormatting sqref="D57">
    <cfRule type="cellIs" dxfId="28" priority="32" stopIfTrue="1" operator="equal">
      <formula>$D55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 A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$G74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 A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$G78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4">
    <cfRule type="cellIs" dxfId="11" priority="13" stopIfTrue="1" operator="equal">
      <formula>$G82</formula>
    </cfRule>
  </conditionalFormatting>
  <conditionalFormatting sqref="A84:F84">
    <cfRule type="cellIs" dxfId="10" priority="14" stopIfTrue="1" operator="equal">
      <formula>0</formula>
    </cfRule>
  </conditionalFormatting>
  <conditionalFormatting sqref="G85">
    <cfRule type="cellIs" dxfId="9" priority="11" stopIfTrue="1" operator="equal">
      <formula>$G84</formula>
    </cfRule>
  </conditionalFormatting>
  <conditionalFormatting sqref="A85:F85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$G85</formula>
    </cfRule>
  </conditionalFormatting>
  <conditionalFormatting sqref="A87:F87">
    <cfRule type="cellIs" dxfId="6" priority="10" stopIfTrue="1" operator="equal">
      <formula>0</formula>
    </cfRule>
  </conditionalFormatting>
  <conditionalFormatting sqref="D56">
    <cfRule type="cellIs" dxfId="5" priority="6" stopIfTrue="1" operator="equal">
      <formula>$D55</formula>
    </cfRule>
  </conditionalFormatting>
  <conditionalFormatting sqref="G75">
    <cfRule type="cellIs" dxfId="4" priority="5" stopIfTrue="1" operator="equal">
      <formula>$G74</formula>
    </cfRule>
  </conditionalFormatting>
  <conditionalFormatting sqref="G86">
    <cfRule type="cellIs" dxfId="3" priority="3" stopIfTrue="1" operator="equal">
      <formula>$G84</formula>
    </cfRule>
  </conditionalFormatting>
  <conditionalFormatting sqref="A86:F86">
    <cfRule type="cellIs" dxfId="2" priority="4" stopIfTrue="1" operator="equal">
      <formula>0</formula>
    </cfRule>
  </conditionalFormatting>
  <conditionalFormatting sqref="G83">
    <cfRule type="cellIs" dxfId="1" priority="1" stopIfTrue="1" operator="equal">
      <formula>$G82</formula>
    </cfRule>
  </conditionalFormatting>
  <conditionalFormatting sqref="A83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КПК1115012</vt:lpstr>
      <vt:lpstr>КПК1115012!Область_друку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2025-09-24T08:52:00Z</cp:lastPrinted>
  <dcterms:created xsi:type="dcterms:W3CDTF">2016-08-15T09:54:21Z</dcterms:created>
  <dcterms:modified xsi:type="dcterms:W3CDTF">2025-09-29T10:53:24Z</dcterms:modified>
</cp:coreProperties>
</file>