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sport\общие документи\БЮДЖЕТНІ ЗАПИТИ\БЮДЖЕТНИЙ ЗАПИТ 2026\ПАСПОРТИ\2026\"/>
    </mc:Choice>
  </mc:AlternateContent>
  <bookViews>
    <workbookView xWindow="0" yWindow="0" windowWidth="19200" windowHeight="6530"/>
  </bookViews>
  <sheets>
    <sheet name="КПК1113132" sheetId="4" r:id="rId1"/>
  </sheets>
  <definedNames>
    <definedName name="_xlnm.Print_Area" localSheetId="0">КПК1113132!$A$1:$BM$124</definedName>
  </definedNames>
  <calcPr calcId="152511"/>
</workbook>
</file>

<file path=xl/calcChain.xml><?xml version="1.0" encoding="utf-8"?>
<calcChain xmlns="http://schemas.openxmlformats.org/spreadsheetml/2006/main">
  <c r="BE85" i="4" l="1"/>
  <c r="BE84" i="4"/>
  <c r="BE107" i="4" l="1"/>
  <c r="AW107" i="4"/>
  <c r="AW105" i="4" l="1"/>
  <c r="BE77" i="4" l="1"/>
  <c r="BE76" i="4"/>
  <c r="AO107" i="4" l="1"/>
  <c r="AO104" i="4" l="1"/>
  <c r="BE103" i="4"/>
  <c r="AW103" i="4"/>
  <c r="AO103" i="4"/>
  <c r="AO101" i="4" l="1"/>
  <c r="BE80" i="4"/>
  <c r="BE88" i="4" l="1"/>
  <c r="BE83" i="4"/>
  <c r="BE81" i="4"/>
  <c r="BE79" i="4"/>
  <c r="AK49" i="4" l="1"/>
  <c r="AJ63" i="4" s="1"/>
  <c r="AW86" i="4" l="1"/>
  <c r="AJ67" i="4"/>
  <c r="AK55" i="4"/>
  <c r="AC49" i="4"/>
  <c r="AC55" i="4" l="1"/>
  <c r="AB63" i="4"/>
  <c r="AK54" i="4"/>
  <c r="AO86" i="4" l="1"/>
  <c r="AB67" i="4"/>
  <c r="AS54" i="4"/>
  <c r="AJ66" i="4" l="1"/>
  <c r="AB66" i="4"/>
  <c r="BE96" i="4" l="1"/>
  <c r="AW89" i="4"/>
  <c r="AO89" i="4"/>
  <c r="BE89" i="4" s="1"/>
  <c r="AS53" i="4"/>
  <c r="BE87" i="4" l="1"/>
  <c r="AS52" i="4"/>
  <c r="AW100" i="4" l="1"/>
  <c r="AW99" i="4"/>
  <c r="AO99" i="4"/>
  <c r="AO100" i="4"/>
  <c r="BE86" i="4"/>
  <c r="BE95" i="4"/>
  <c r="BE93" i="4"/>
  <c r="BE94" i="4"/>
  <c r="BE92" i="4"/>
  <c r="BE100" i="4" l="1"/>
  <c r="BE99" i="4"/>
  <c r="BE105" i="4"/>
  <c r="BE104" i="4" l="1"/>
  <c r="BE101" i="4"/>
  <c r="U22" i="4"/>
  <c r="AS51" i="4"/>
  <c r="AR66" i="4" l="1"/>
  <c r="AR65" i="4"/>
  <c r="AR64" i="4"/>
  <c r="AS55" i="4"/>
  <c r="AS50" i="4"/>
  <c r="AS49" i="4"/>
  <c r="AR63" i="4"/>
  <c r="AR67" i="4"/>
</calcChain>
</file>

<file path=xl/sharedStrings.xml><?xml version="1.0" encoding="utf-8"?>
<sst xmlns="http://schemas.openxmlformats.org/spreadsheetml/2006/main" count="206" uniqueCount="155">
  <si>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</si>
  <si>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</si>
  <si>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</si>
  <si>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</si>
  <si>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</si>
  <si>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</si>
  <si>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</si>
  <si>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</si>
  <si>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</si>
  <si>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</si>
  <si>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</si>
  <si>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</si>
  <si>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</si>
  <si>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</si>
  <si>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</si>
  <si>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</si>
  <si>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</si>
  <si>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</si>
  <si>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</si>
  <si>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</si>
  <si>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</si>
  <si>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</si>
  <si>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</si>
  <si>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</si>
  <si>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</si>
  <si>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</si>
  <si>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</si>
  <si>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</si>
  <si>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</si>
  <si>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</si>
  <si>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</si>
  <si>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</si>
  <si>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</si>
  <si>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</si>
  <si>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</si>
  <si>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</si>
  <si>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</si>
  <si>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</si>
  <si>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</si>
  <si>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</si>
  <si>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</si>
  <si>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</si>
  <si>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</si>
  <si>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</si>
  <si>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</si>
  <si>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</si>
  <si>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</si>
  <si>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</si>
  <si>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</si>
  <si>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</si>
  <si>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</si>
  <si>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</si>
  <si>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</si>
  <si>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</si>
  <si>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</si>
  <si>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</si>
  <si>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</si>
  <si>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</si>
  <si>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</si>
  <si>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</si>
  <si>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</si>
  <si>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УСЬОГО</t>
  </si>
  <si>
    <t>затрат</t>
  </si>
  <si>
    <t>Z1</t>
  </si>
  <si>
    <t>од.</t>
  </si>
  <si>
    <t>штатний розпис</t>
  </si>
  <si>
    <t>продукту</t>
  </si>
  <si>
    <t>кількість</t>
  </si>
  <si>
    <t>ефективності</t>
  </si>
  <si>
    <t>грн.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</si>
  <si>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</si>
  <si>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</si>
  <si>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</si>
  <si>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</si>
  <si>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</si>
  <si>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</si>
  <si>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22771264</t>
  </si>
  <si>
    <t>гривень</t>
  </si>
  <si>
    <t>Управлiння молодi та спорту Хмельницької мiської ради</t>
  </si>
  <si>
    <t>1110000</t>
  </si>
  <si>
    <t>1040</t>
  </si>
  <si>
    <t>Забезпечення організації проведення  навчально–виховної, інформаційно–методичної, організаційно – масової, навчально–тренувальної та спортивної роботи з підлітками у позаурочний та позанавчальний час</t>
  </si>
  <si>
    <t>Створення належних умов для функціонування центру по роботі з дітьми та підлітками.</t>
  </si>
  <si>
    <t>Придбання предметів довгострокового користування</t>
  </si>
  <si>
    <t>Програма охорони довкілля на 2016- 2020 роки</t>
  </si>
  <si>
    <t>Програма підтримки сім"ї на 2016-2020 роки</t>
  </si>
  <si>
    <t>кількість установ</t>
  </si>
  <si>
    <t>мережа закладу</t>
  </si>
  <si>
    <t>адміністративний</t>
  </si>
  <si>
    <t>педадогічний персонал</t>
  </si>
  <si>
    <t>спеціалісти</t>
  </si>
  <si>
    <t>обслуговуючий персонал</t>
  </si>
  <si>
    <t>обсяг витрат на проведення заходів центру</t>
  </si>
  <si>
    <t>кількість відвідувачів клубів</t>
  </si>
  <si>
    <t>кількість об"єктів капітального ремонту</t>
  </si>
  <si>
    <t>кількісь гуртків, секцій</t>
  </si>
  <si>
    <t>кількість заходів</t>
  </si>
  <si>
    <t>звітність центру</t>
  </si>
  <si>
    <t>середні витрати на придбання одного комплекту інвентарю для занять дитячою легкою атлетикою</t>
  </si>
  <si>
    <t xml:space="preserve"> розрахунок</t>
  </si>
  <si>
    <t>середньомісячні витрати на одного відвідувача підліткових клубів</t>
  </si>
  <si>
    <t>середньомісячні витрати на утримання одного гуртка та секції</t>
  </si>
  <si>
    <t>витрати на проведення одного заходу</t>
  </si>
  <si>
    <t>темп зростання кількості підлітків охоплених гуртковою та секційною роботою</t>
  </si>
  <si>
    <t>динаміка кількості заходів до попереднього року</t>
  </si>
  <si>
    <t>динаміка зростання власних коштів до показника попереднього року</t>
  </si>
  <si>
    <t>відсоток захищених статей видатків в структурі загальних обсягів видатків</t>
  </si>
  <si>
    <t>1113132</t>
  </si>
  <si>
    <t>Утримання клубів для підлітків за місцем проживання</t>
  </si>
  <si>
    <t>3132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</si>
  <si>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</si>
  <si>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</si>
  <si>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</si>
  <si>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 xml:space="preserve">Капітальний ремонт підліткового клубу «Вікторія» по вул. Інститутській, 8 в м. Хмельницький </t>
  </si>
  <si>
    <t>грн</t>
  </si>
  <si>
    <t>кошторис</t>
  </si>
  <si>
    <t>розрахунки до кошторису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</si>
  <si>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</si>
  <si>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</si>
  <si>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одиниць</t>
  </si>
  <si>
    <t>кількість коригованих кошторисних документацій на об'єкти</t>
  </si>
  <si>
    <t>ступінь завершення коригованих кошторисних документацій на об'єкти</t>
  </si>
  <si>
    <t>2256400000</t>
  </si>
  <si>
    <t>Погашення кредиторської заборгованості за 2022 рік</t>
  </si>
  <si>
    <t>обсяг видатків на погашення кредиторської заборгованості за 2022 рік</t>
  </si>
  <si>
    <t>рівень погашення кредиторської заборгованості за 2022 рік</t>
  </si>
  <si>
    <t>Виконання заходів Програми бюджетування за участі громадськості (Бюджет участі) Хмельницької міської територіальної громади на 2020-2023 роки (із змінами) на реалізацію громадського проекту "Боксерський зал для дітей та підлітків"</t>
  </si>
  <si>
    <t>обсяг витрат на реалізацію громадського проекту "Боксерський зал для дітей та підлітків"</t>
  </si>
  <si>
    <t>кількість придбаного спортивного інвентаря  для  реалізації громадського проекту "Боксерський зал для дітей та підлітків"</t>
  </si>
  <si>
    <t>рівень освоєння коштів щодо реалізації громадського проекту "Боксерський зал для дітей та підлітків"</t>
  </si>
  <si>
    <t xml:space="preserve"> Програма бюджетування за участі громадськості (Бюджет участі) Хмельницької міської територіальної громади на 2020-2023 роки (із змінами)</t>
  </si>
  <si>
    <t>ступінь завершення капітального ремонту сходів підліткового клубу «Індіго» із влаштуванням пандусу за  адресою  м. Хмельницький, вул. Лісогринівецька,16/1 (коригування)</t>
  </si>
  <si>
    <t xml:space="preserve">ступінь завершення капітального ремонту підліткового клубу “Вікторія" по вул. Інститутській, 8 в м. Хмельницькому" (коригування) </t>
  </si>
  <si>
    <t xml:space="preserve">Капітальний ремонт підліткового клубу “Вікторія" по вул. Інститутській, 8 в м. Хмельницькому (коригування) </t>
  </si>
  <si>
    <t>Начальник управління молоді та спорту</t>
  </si>
  <si>
    <t>Василь ГОЛОВАТЮК</t>
  </si>
  <si>
    <t>організація навчання та виховання підлітків у позаурочний та позанавчальний час за місцем проживання</t>
  </si>
  <si>
    <t>обсяг витрат на утримання центру, в т.ч.</t>
  </si>
  <si>
    <t xml:space="preserve">11. Результативні показники бюджетної програми  </t>
  </si>
  <si>
    <t>Створення умов для творчого, інтелектуального, духовного та фізичного розвитку дітей та молоді за місцем їх проживання</t>
  </si>
  <si>
    <t>бюджетної програми місцевого бюджету на 2026  рік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</si>
  <si>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18.12.2025 року №10 "Про бюджет Хмельницької міської територіальної громади на 2026 рік".</t>
  </si>
  <si>
    <t>кількість штатних працівників, з них</t>
  </si>
  <si>
    <t>жінки</t>
  </si>
  <si>
    <t>чоловіки</t>
  </si>
  <si>
    <t>2а</t>
  </si>
  <si>
    <t>2б</t>
  </si>
  <si>
    <t>чол.</t>
  </si>
  <si>
    <t>в т.ч.</t>
  </si>
  <si>
    <t>керівники секцій, які надають платні послуги, з них:</t>
  </si>
  <si>
    <t>7а</t>
  </si>
  <si>
    <t>7б</t>
  </si>
  <si>
    <t xml:space="preserve">Наказ  від  28.01.2026     </t>
  </si>
  <si>
    <t>№1-а</t>
  </si>
  <si>
    <t xml:space="preserve"> 28.01.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</si>
</sst>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00"/>
    <numFmt numFmtId="166" formatCode="#,##0.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b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7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ill="1"/>
    <xf numFmtId="0" fontId="7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/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/>
    <xf numFmtId="0" fontId="7" fillId="2" borderId="0" xfId="0" applyFont="1" applyFill="1" applyAlignment="1">
      <alignment horizontal="center" vertical="top"/>
    </xf>
    <xf numFmtId="0" fontId="15" fillId="2" borderId="0" xfId="0" applyFont="1" applyFill="1" applyBorder="1" applyAlignment="1">
      <alignment horizontal="center" vertical="top"/>
    </xf>
    <xf numFmtId="0" fontId="15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/>
    <xf numFmtId="4" fontId="2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/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0" fontId="11" fillId="2" borderId="0" xfId="0" applyFont="1" applyFill="1" applyBorder="1" applyAlignment="1"/>
    <xf numFmtId="0" fontId="7" fillId="2" borderId="0" xfId="0" applyFont="1" applyFill="1" applyAlignment="1">
      <alignment horizontal="center"/>
    </xf>
    <xf numFmtId="0" fontId="18" fillId="2" borderId="0" xfId="0" applyFont="1" applyFill="1"/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13" fillId="2" borderId="4" xfId="0" quotePrefix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2" fillId="2" borderId="4" xfId="0" quotePrefix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15" fillId="2" borderId="0" xfId="0" applyFont="1" applyFill="1" applyAlignment="1">
      <alignment horizontal="center" vertical="top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justify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center" wrapText="1"/>
    </xf>
    <xf numFmtId="0" fontId="10" fillId="2" borderId="4" xfId="0" quotePrefix="1" applyFont="1" applyFill="1" applyBorder="1" applyAlignment="1">
      <alignment horizontal="left" vertical="top" wrapText="1"/>
    </xf>
    <xf numFmtId="0" fontId="17" fillId="2" borderId="9" xfId="0" quotePrefix="1" applyFont="1" applyFill="1" applyBorder="1" applyAlignment="1">
      <alignment horizontal="left" vertical="top" wrapText="1"/>
    </xf>
    <xf numFmtId="0" fontId="16" fillId="2" borderId="9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2" borderId="4" xfId="0" quotePrefix="1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14" fontId="11" fillId="2" borderId="4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center" wrapText="1"/>
    </xf>
    <xf numFmtId="0" fontId="13" fillId="2" borderId="4" xfId="0" quotePrefix="1" applyFont="1" applyFill="1" applyBorder="1" applyAlignment="1">
      <alignment horizontal="left" vertical="top" wrapText="1"/>
    </xf>
    <xf numFmtId="0" fontId="2" fillId="2" borderId="4" xfId="0" quotePrefix="1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3" fontId="19" fillId="2" borderId="5" xfId="0" applyNumberFormat="1" applyFont="1" applyFill="1" applyBorder="1" applyAlignment="1">
      <alignment horizontal="center" vertical="center" wrapText="1"/>
    </xf>
    <xf numFmtId="0" fontId="19" fillId="2" borderId="8" xfId="0" applyNumberFormat="1" applyFont="1" applyFill="1" applyBorder="1" applyAlignment="1">
      <alignment horizontal="left" vertical="center" wrapText="1"/>
    </xf>
    <xf numFmtId="0" fontId="19" fillId="2" borderId="9" xfId="0" applyNumberFormat="1" applyFont="1" applyFill="1" applyBorder="1" applyAlignment="1">
      <alignment horizontal="left" vertical="center" wrapText="1"/>
    </xf>
    <xf numFmtId="0" fontId="19" fillId="2" borderId="10" xfId="0" applyNumberFormat="1" applyFont="1" applyFill="1" applyBorder="1" applyAlignment="1">
      <alignment horizontal="left" vertical="center" wrapText="1"/>
    </xf>
    <xf numFmtId="3" fontId="19" fillId="2" borderId="8" xfId="0" applyNumberFormat="1" applyFont="1" applyFill="1" applyBorder="1" applyAlignment="1">
      <alignment horizontal="center" vertical="center" wrapText="1"/>
    </xf>
    <xf numFmtId="3" fontId="19" fillId="2" borderId="9" xfId="0" applyNumberFormat="1" applyFont="1" applyFill="1" applyBorder="1" applyAlignment="1">
      <alignment horizontal="center" vertical="center" wrapText="1"/>
    </xf>
    <xf numFmtId="3" fontId="19" fillId="2" borderId="10" xfId="0" applyNumberFormat="1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vertical="center" wrapText="1"/>
    </xf>
    <xf numFmtId="4" fontId="19" fillId="2" borderId="5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left" vertical="center" wrapText="1"/>
    </xf>
    <xf numFmtId="0" fontId="8" fillId="2" borderId="9" xfId="0" applyNumberFormat="1" applyFont="1" applyFill="1" applyBorder="1" applyAlignment="1">
      <alignment horizontal="left" vertical="center" wrapText="1"/>
    </xf>
    <xf numFmtId="0" fontId="8" fillId="2" borderId="10" xfId="0" applyNumberFormat="1" applyFont="1" applyFill="1" applyBorder="1" applyAlignment="1">
      <alignment horizontal="left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left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21" fillId="2" borderId="5" xfId="0" applyFont="1" applyFill="1" applyBorder="1" applyAlignment="1">
      <alignment horizontal="center" vertical="center" wrapText="1"/>
    </xf>
    <xf numFmtId="0" fontId="21" fillId="2" borderId="8" xfId="0" applyNumberFormat="1" applyFont="1" applyFill="1" applyBorder="1" applyAlignment="1">
      <alignment horizontal="left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2" fillId="2" borderId="10" xfId="0" applyFont="1" applyFill="1" applyBorder="1" applyAlignment="1">
      <alignment horizontal="left" vertical="center" wrapText="1"/>
    </xf>
    <xf numFmtId="0" fontId="19" fillId="2" borderId="8" xfId="0" applyNumberFormat="1" applyFont="1" applyFill="1" applyBorder="1" applyAlignment="1">
      <alignment horizontal="left" vertical="top" wrapText="1"/>
    </xf>
    <xf numFmtId="0" fontId="20" fillId="2" borderId="9" xfId="0" applyFont="1" applyFill="1" applyBorder="1" applyAlignment="1">
      <alignment horizontal="left" vertical="top" wrapText="1"/>
    </xf>
    <xf numFmtId="0" fontId="20" fillId="2" borderId="1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" fontId="8" fillId="2" borderId="8" xfId="0" applyNumberFormat="1" applyFont="1" applyFill="1" applyBorder="1" applyAlignment="1">
      <alignment horizontal="center" vertical="center" wrapText="1"/>
    </xf>
    <xf numFmtId="3" fontId="8" fillId="2" borderId="9" xfId="0" applyNumberFormat="1" applyFont="1" applyFill="1" applyBorder="1" applyAlignment="1">
      <alignment horizontal="center" vertical="center" wrapText="1"/>
    </xf>
    <xf numFmtId="3" fontId="8" fillId="2" borderId="10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top" wrapText="1"/>
    </xf>
    <xf numFmtId="0" fontId="0" fillId="2" borderId="9" xfId="0" applyFont="1" applyFill="1" applyBorder="1" applyAlignment="1">
      <alignment horizontal="center" vertical="top" wrapText="1"/>
    </xf>
    <xf numFmtId="0" fontId="0" fillId="2" borderId="10" xfId="0" applyFont="1" applyFill="1" applyBorder="1" applyAlignment="1">
      <alignment horizontal="center" vertical="top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top" wrapText="1"/>
    </xf>
    <xf numFmtId="0" fontId="16" fillId="2" borderId="9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5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4"/>
  <sheetViews>
    <sheetView tabSelected="1" topLeftCell="A103" zoomScaleNormal="100" zoomScaleSheetLayoutView="100" workbookViewId="0">
      <selection activeCell="A123" sqref="A123:H123"/>
    </sheetView>
  </sheetViews>
  <sheetFormatPr defaultColWidth="9.1796875" defaultRowHeight="13" x14ac:dyDescent="0.3"/>
  <cols>
    <col min="1" max="26" width="2.81640625" style="1" customWidth="1"/>
    <col min="27" max="27" width="2.26953125" style="1" customWidth="1"/>
    <col min="28" max="28" width="5.453125" style="1" hidden="1" customWidth="1"/>
    <col min="29" max="47" width="2.81640625" style="1" customWidth="1"/>
    <col min="48" max="48" width="6" style="1" customWidth="1"/>
    <col min="49" max="54" width="2.81640625" style="1" customWidth="1"/>
    <col min="55" max="55" width="3.54296875" style="1" customWidth="1"/>
    <col min="56" max="65" width="2.81640625" style="1" customWidth="1"/>
    <col min="66" max="77" width="3" style="1" customWidth="1"/>
    <col min="78" max="78" width="4.54296875" style="1" customWidth="1"/>
    <col min="79" max="79" width="5.26953125" style="1" hidden="1" customWidth="1"/>
    <col min="80" max="16384" width="9.1796875" style="1"/>
  </cols>
  <sheetData>
    <row r="1" spans="1:77" ht="44.25" customHeight="1" x14ac:dyDescent="0.3">
      <c r="AO1" s="104" t="s">
        <v>35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7" ht="16" customHeight="1" x14ac:dyDescent="0.3">
      <c r="AO2" s="105" t="s">
        <v>0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" hidden="1" customHeight="1" x14ac:dyDescent="0.3">
      <c r="AO3" s="106" t="s">
        <v>74</v>
      </c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</row>
    <row r="4" spans="1:77" ht="16.5" customHeight="1" x14ac:dyDescent="0.3">
      <c r="AO4" s="107" t="s">
        <v>75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x14ac:dyDescent="0.3">
      <c r="AO5" s="109" t="s">
        <v>20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</row>
    <row r="6" spans="1:77" ht="0.75" customHeight="1" x14ac:dyDescent="0.3"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</row>
    <row r="7" spans="1:77" ht="12.75" customHeight="1" x14ac:dyDescent="0.3">
      <c r="AO7" s="111" t="s">
        <v>152</v>
      </c>
      <c r="AP7" s="90"/>
      <c r="AQ7" s="90"/>
      <c r="AR7" s="90"/>
      <c r="AS7" s="90"/>
      <c r="AT7" s="90"/>
      <c r="AU7" s="90"/>
      <c r="AV7" s="1" t="s">
        <v>153</v>
      </c>
      <c r="AW7" s="111"/>
      <c r="AX7" s="90"/>
      <c r="AY7" s="90"/>
      <c r="AZ7" s="90"/>
      <c r="BA7" s="90"/>
      <c r="BB7" s="90"/>
      <c r="BC7" s="90"/>
      <c r="BD7" s="90"/>
      <c r="BE7" s="90"/>
      <c r="BF7" s="90"/>
    </row>
    <row r="8" spans="1:77" x14ac:dyDescent="0.3">
      <c r="AO8" s="2"/>
      <c r="AP8" s="2"/>
      <c r="AQ8" s="2"/>
      <c r="AR8" s="2"/>
      <c r="AS8" s="2"/>
      <c r="AT8" s="2"/>
      <c r="AU8" s="2"/>
      <c r="AW8" s="3"/>
      <c r="AX8" s="3"/>
      <c r="AY8" s="3"/>
      <c r="AZ8" s="3"/>
      <c r="BA8" s="3"/>
      <c r="BB8" s="3"/>
      <c r="BC8" s="3"/>
      <c r="BD8" s="3"/>
      <c r="BE8" s="3"/>
      <c r="BF8" s="3"/>
    </row>
    <row r="9" spans="1:77" ht="4.5" customHeight="1" x14ac:dyDescent="0.3"/>
    <row r="10" spans="1:77" ht="9.65" customHeight="1" x14ac:dyDescent="0.3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3">
      <c r="A11" s="86" t="s">
        <v>140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77" s="8" customFormat="1" ht="14.25" customHeight="1" x14ac:dyDescent="0.25">
      <c r="A13" s="5" t="s">
        <v>51</v>
      </c>
      <c r="B13" s="87" t="s">
        <v>73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6"/>
      <c r="N13" s="89" t="s">
        <v>75</v>
      </c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7"/>
      <c r="AU13" s="87" t="s">
        <v>76</v>
      </c>
      <c r="AV13" s="88"/>
      <c r="AW13" s="88"/>
      <c r="AX13" s="88"/>
      <c r="AY13" s="88"/>
      <c r="AZ13" s="88"/>
      <c r="BA13" s="88"/>
      <c r="BB13" s="88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</row>
    <row r="14" spans="1:77" s="8" customFormat="1" ht="24" customHeight="1" x14ac:dyDescent="0.25">
      <c r="A14" s="9"/>
      <c r="B14" s="91" t="s">
        <v>54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"/>
      <c r="N14" s="115" t="s">
        <v>60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9"/>
      <c r="AU14" s="91" t="s">
        <v>53</v>
      </c>
      <c r="AV14" s="91"/>
      <c r="AW14" s="91"/>
      <c r="AX14" s="91"/>
      <c r="AY14" s="91"/>
      <c r="AZ14" s="91"/>
      <c r="BA14" s="91"/>
      <c r="BB14" s="91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</row>
    <row r="15" spans="1:77" s="8" customFormat="1" ht="9.65" customHeight="1" x14ac:dyDescent="0.25">
      <c r="BE15" s="10"/>
      <c r="BF15" s="10"/>
      <c r="BG15" s="10"/>
      <c r="BH15" s="10"/>
      <c r="BI15" s="10"/>
      <c r="BJ15" s="10"/>
      <c r="BK15" s="10"/>
      <c r="BL15" s="10"/>
    </row>
    <row r="16" spans="1:77" s="8" customFormat="1" ht="14.15" customHeight="1" x14ac:dyDescent="0.25">
      <c r="A16" s="11" t="s">
        <v>4</v>
      </c>
      <c r="B16" s="87" t="s">
        <v>79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6"/>
      <c r="N16" s="89" t="s">
        <v>78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7"/>
      <c r="AU16" s="87" t="s">
        <v>76</v>
      </c>
      <c r="AV16" s="88"/>
      <c r="AW16" s="88"/>
      <c r="AX16" s="88"/>
      <c r="AY16" s="88"/>
      <c r="AZ16" s="88"/>
      <c r="BA16" s="88"/>
      <c r="BB16" s="88"/>
      <c r="BC16" s="12"/>
      <c r="BD16" s="12"/>
      <c r="BE16" s="12"/>
      <c r="BF16" s="12"/>
      <c r="BG16" s="12"/>
      <c r="BH16" s="12"/>
      <c r="BI16" s="12"/>
      <c r="BJ16" s="12"/>
      <c r="BK16" s="12"/>
      <c r="BL16" s="13"/>
      <c r="BM16" s="14"/>
      <c r="BN16" s="14"/>
      <c r="BO16" s="14"/>
      <c r="BP16" s="12"/>
      <c r="BQ16" s="12"/>
      <c r="BR16" s="12"/>
      <c r="BS16" s="12"/>
      <c r="BT16" s="12"/>
      <c r="BU16" s="12"/>
      <c r="BV16" s="12"/>
      <c r="BW16" s="12"/>
    </row>
    <row r="17" spans="1:79" s="8" customFormat="1" ht="23.25" customHeight="1" x14ac:dyDescent="0.25">
      <c r="A17" s="15"/>
      <c r="B17" s="91" t="s">
        <v>54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"/>
      <c r="N17" s="115" t="s">
        <v>59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9"/>
      <c r="AU17" s="91" t="s">
        <v>53</v>
      </c>
      <c r="AV17" s="91"/>
      <c r="AW17" s="91"/>
      <c r="AX17" s="91"/>
      <c r="AY17" s="91"/>
      <c r="AZ17" s="91"/>
      <c r="BA17" s="91"/>
      <c r="BB17" s="91"/>
      <c r="BC17" s="16"/>
      <c r="BD17" s="16"/>
      <c r="BE17" s="16"/>
      <c r="BF17" s="16"/>
      <c r="BG17" s="16"/>
      <c r="BH17" s="16"/>
      <c r="BI17" s="16"/>
      <c r="BJ17" s="16"/>
      <c r="BK17" s="17"/>
      <c r="BL17" s="16"/>
      <c r="BM17" s="14"/>
      <c r="BN17" s="14"/>
      <c r="BO17" s="14"/>
      <c r="BP17" s="16"/>
      <c r="BQ17" s="16"/>
      <c r="BR17" s="16"/>
      <c r="BS17" s="16"/>
      <c r="BT17" s="16"/>
      <c r="BU17" s="16"/>
      <c r="BV17" s="16"/>
      <c r="BW17" s="16"/>
    </row>
    <row r="18" spans="1:79" s="8" customFormat="1" ht="12.75" hidden="1" customHeight="1" x14ac:dyDescent="0.25"/>
    <row r="19" spans="1:79" s="8" customFormat="1" ht="45" customHeight="1" x14ac:dyDescent="0.25">
      <c r="A19" s="5" t="s">
        <v>52</v>
      </c>
      <c r="B19" s="87" t="s">
        <v>107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N19" s="87" t="s">
        <v>109</v>
      </c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12"/>
      <c r="AA19" s="87" t="s">
        <v>80</v>
      </c>
      <c r="AB19" s="88"/>
      <c r="AC19" s="88"/>
      <c r="AD19" s="88"/>
      <c r="AE19" s="88"/>
      <c r="AF19" s="88"/>
      <c r="AG19" s="88"/>
      <c r="AH19" s="88"/>
      <c r="AI19" s="88"/>
      <c r="AJ19" s="12"/>
      <c r="AK19" s="118" t="s">
        <v>139</v>
      </c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12"/>
      <c r="BE19" s="87" t="s">
        <v>122</v>
      </c>
      <c r="BF19" s="88"/>
      <c r="BG19" s="88"/>
      <c r="BH19" s="88"/>
      <c r="BI19" s="88"/>
      <c r="BJ19" s="88"/>
      <c r="BK19" s="88"/>
      <c r="BL19" s="88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</row>
    <row r="20" spans="1:79" s="8" customFormat="1" ht="25.5" customHeight="1" x14ac:dyDescent="0.25">
      <c r="B20" s="91" t="s">
        <v>54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91" t="s">
        <v>55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6"/>
      <c r="AA20" s="116" t="s">
        <v>56</v>
      </c>
      <c r="AB20" s="116"/>
      <c r="AC20" s="116"/>
      <c r="AD20" s="116"/>
      <c r="AE20" s="116"/>
      <c r="AF20" s="116"/>
      <c r="AG20" s="116"/>
      <c r="AH20" s="116"/>
      <c r="AI20" s="116"/>
      <c r="AJ20" s="16"/>
      <c r="AK20" s="117" t="s">
        <v>57</v>
      </c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6"/>
      <c r="BE20" s="91" t="s">
        <v>58</v>
      </c>
      <c r="BF20" s="91"/>
      <c r="BG20" s="91"/>
      <c r="BH20" s="91"/>
      <c r="BI20" s="91"/>
      <c r="BJ20" s="91"/>
      <c r="BK20" s="91"/>
      <c r="BL20" s="91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</row>
    <row r="21" spans="1:79" ht="6.75" customHeigh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</row>
    <row r="22" spans="1:79" ht="25" customHeight="1" x14ac:dyDescent="0.3">
      <c r="A22" s="99" t="s">
        <v>49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f>AS22+I23</f>
        <v>7452881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50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6592881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2" t="s">
        <v>23</v>
      </c>
      <c r="BE22" s="102"/>
      <c r="BF22" s="102"/>
      <c r="BG22" s="102"/>
      <c r="BH22" s="102"/>
      <c r="BI22" s="102"/>
      <c r="BJ22" s="102"/>
      <c r="BK22" s="102"/>
      <c r="BL22" s="102"/>
    </row>
    <row r="23" spans="1:79" ht="25" customHeight="1" x14ac:dyDescent="0.3">
      <c r="A23" s="102" t="s">
        <v>22</v>
      </c>
      <c r="B23" s="102"/>
      <c r="C23" s="102"/>
      <c r="D23" s="102"/>
      <c r="E23" s="102"/>
      <c r="F23" s="102"/>
      <c r="G23" s="102"/>
      <c r="H23" s="102"/>
      <c r="I23" s="100">
        <v>860000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2" t="s">
        <v>24</v>
      </c>
      <c r="U23" s="102"/>
      <c r="V23" s="102"/>
      <c r="W23" s="102"/>
      <c r="X23" s="19"/>
      <c r="Y23" s="19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1"/>
      <c r="AO23" s="21"/>
      <c r="AP23" s="21"/>
      <c r="AQ23" s="21"/>
      <c r="AR23" s="21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21"/>
      <c r="BE23" s="21"/>
      <c r="BF23" s="21"/>
      <c r="BG23" s="21"/>
      <c r="BH23" s="21"/>
      <c r="BI23" s="21"/>
      <c r="BJ23" s="18"/>
      <c r="BK23" s="18"/>
      <c r="BL23" s="18"/>
    </row>
    <row r="24" spans="1:79" ht="12.75" customHeight="1" x14ac:dyDescent="0.3">
      <c r="A24" s="22"/>
      <c r="B24" s="22"/>
      <c r="C24" s="22"/>
      <c r="D24" s="22"/>
      <c r="E24" s="22"/>
      <c r="F24" s="22"/>
      <c r="G24" s="22"/>
      <c r="H24" s="22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2"/>
      <c r="U24" s="22"/>
      <c r="V24" s="22"/>
      <c r="W24" s="22"/>
      <c r="X24" s="19"/>
      <c r="Y24" s="19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1"/>
      <c r="AO24" s="21"/>
      <c r="AP24" s="21"/>
      <c r="AQ24" s="21"/>
      <c r="AR24" s="21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21"/>
      <c r="BE24" s="21"/>
      <c r="BF24" s="21"/>
      <c r="BG24" s="21"/>
      <c r="BH24" s="21"/>
      <c r="BI24" s="21"/>
      <c r="BJ24" s="18"/>
      <c r="BK24" s="18"/>
      <c r="BL24" s="18"/>
    </row>
    <row r="25" spans="1:79" ht="15.75" customHeight="1" x14ac:dyDescent="0.3">
      <c r="A25" s="105" t="s">
        <v>37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</row>
    <row r="26" spans="1:79" ht="50.5" customHeight="1" x14ac:dyDescent="0.3">
      <c r="A26" s="119" t="s">
        <v>141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</row>
    <row r="27" spans="1:79" ht="12.75" customHeight="1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</row>
    <row r="28" spans="1:79" ht="15.75" customHeight="1" x14ac:dyDescent="0.3">
      <c r="A28" s="102" t="s">
        <v>36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</row>
    <row r="29" spans="1:79" ht="11.15" customHeight="1" x14ac:dyDescent="0.3">
      <c r="A29" s="103" t="s">
        <v>28</v>
      </c>
      <c r="B29" s="103"/>
      <c r="C29" s="103"/>
      <c r="D29" s="103"/>
      <c r="E29" s="103"/>
      <c r="F29" s="103"/>
      <c r="G29" s="92" t="s">
        <v>40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5" hidden="1" x14ac:dyDescent="0.3">
      <c r="A30" s="95">
        <v>1</v>
      </c>
      <c r="B30" s="95"/>
      <c r="C30" s="95"/>
      <c r="D30" s="95"/>
      <c r="E30" s="95"/>
      <c r="F30" s="95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" hidden="1" customHeight="1" x14ac:dyDescent="0.3">
      <c r="A31" s="121" t="s">
        <v>33</v>
      </c>
      <c r="B31" s="121"/>
      <c r="C31" s="121"/>
      <c r="D31" s="121"/>
      <c r="E31" s="121"/>
      <c r="F31" s="121"/>
      <c r="G31" s="122" t="s">
        <v>7</v>
      </c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3"/>
      <c r="BI31" s="123"/>
      <c r="BJ31" s="123"/>
      <c r="BK31" s="123"/>
      <c r="BL31" s="124"/>
      <c r="CA31" s="1" t="s">
        <v>48</v>
      </c>
    </row>
    <row r="32" spans="1:79" s="36" customFormat="1" ht="18.649999999999999" customHeight="1" x14ac:dyDescent="0.25">
      <c r="A32" s="103">
        <v>1</v>
      </c>
      <c r="B32" s="103"/>
      <c r="C32" s="103"/>
      <c r="D32" s="103"/>
      <c r="E32" s="103"/>
      <c r="F32" s="103"/>
      <c r="G32" s="83" t="s">
        <v>108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36" t="s">
        <v>47</v>
      </c>
    </row>
    <row r="33" spans="1:79" ht="7.5" customHeight="1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</row>
    <row r="34" spans="1:79" ht="16" customHeight="1" x14ac:dyDescent="0.3">
      <c r="A34" s="102" t="s">
        <v>38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</row>
    <row r="35" spans="1:79" ht="16" customHeight="1" x14ac:dyDescent="0.3">
      <c r="A35" s="119" t="s">
        <v>136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BL35" s="120"/>
    </row>
    <row r="36" spans="1:79" ht="12.75" customHeight="1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</row>
    <row r="37" spans="1:79" ht="15.75" customHeight="1" x14ac:dyDescent="0.3">
      <c r="A37" s="102" t="s">
        <v>39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</row>
    <row r="38" spans="1:79" ht="14.15" customHeight="1" x14ac:dyDescent="0.3">
      <c r="A38" s="103" t="s">
        <v>28</v>
      </c>
      <c r="B38" s="103"/>
      <c r="C38" s="103"/>
      <c r="D38" s="103"/>
      <c r="E38" s="103"/>
      <c r="F38" s="103"/>
      <c r="G38" s="92" t="s">
        <v>25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</row>
    <row r="39" spans="1:79" ht="15.5" hidden="1" x14ac:dyDescent="0.3">
      <c r="A39" s="95">
        <v>1</v>
      </c>
      <c r="B39" s="95"/>
      <c r="C39" s="95"/>
      <c r="D39" s="95"/>
      <c r="E39" s="95"/>
      <c r="F39" s="95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" hidden="1" customHeight="1" x14ac:dyDescent="0.3">
      <c r="A40" s="121" t="s">
        <v>6</v>
      </c>
      <c r="B40" s="121"/>
      <c r="C40" s="121"/>
      <c r="D40" s="121"/>
      <c r="E40" s="121"/>
      <c r="F40" s="121"/>
      <c r="G40" s="122" t="s">
        <v>7</v>
      </c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4"/>
      <c r="CA40" s="1" t="s">
        <v>11</v>
      </c>
    </row>
    <row r="41" spans="1:79" s="36" customFormat="1" ht="28.5" customHeight="1" x14ac:dyDescent="0.25">
      <c r="A41" s="103">
        <v>1</v>
      </c>
      <c r="B41" s="103"/>
      <c r="C41" s="103"/>
      <c r="D41" s="103"/>
      <c r="E41" s="103"/>
      <c r="F41" s="103"/>
      <c r="G41" s="83" t="s">
        <v>81</v>
      </c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6"/>
      <c r="CA41" s="36" t="s">
        <v>12</v>
      </c>
    </row>
    <row r="42" spans="1:79" x14ac:dyDescent="0.3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</row>
    <row r="43" spans="1:79" ht="25.5" customHeight="1" x14ac:dyDescent="0.3">
      <c r="A43" s="102" t="s">
        <v>41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</row>
    <row r="44" spans="1:79" ht="12.65" customHeight="1" x14ac:dyDescent="0.3">
      <c r="A44" s="127" t="s">
        <v>77</v>
      </c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28"/>
      <c r="BB44" s="28"/>
      <c r="BC44" s="28"/>
      <c r="BD44" s="28"/>
      <c r="BE44" s="28"/>
      <c r="BF44" s="28"/>
      <c r="BG44" s="28"/>
      <c r="BH44" s="28"/>
      <c r="BI44" s="29"/>
      <c r="BJ44" s="29"/>
      <c r="BK44" s="29"/>
      <c r="BL44" s="29"/>
    </row>
    <row r="45" spans="1:79" s="36" customFormat="1" ht="16" customHeight="1" x14ac:dyDescent="0.25">
      <c r="A45" s="103" t="s">
        <v>28</v>
      </c>
      <c r="B45" s="103"/>
      <c r="C45" s="103"/>
      <c r="D45" s="128" t="s">
        <v>26</v>
      </c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30"/>
      <c r="AC45" s="103" t="s">
        <v>29</v>
      </c>
      <c r="AD45" s="103"/>
      <c r="AE45" s="103"/>
      <c r="AF45" s="103"/>
      <c r="AG45" s="103"/>
      <c r="AH45" s="103"/>
      <c r="AI45" s="103"/>
      <c r="AJ45" s="103"/>
      <c r="AK45" s="103" t="s">
        <v>30</v>
      </c>
      <c r="AL45" s="103"/>
      <c r="AM45" s="103"/>
      <c r="AN45" s="103"/>
      <c r="AO45" s="103"/>
      <c r="AP45" s="103"/>
      <c r="AQ45" s="103"/>
      <c r="AR45" s="103"/>
      <c r="AS45" s="103" t="s">
        <v>27</v>
      </c>
      <c r="AT45" s="103"/>
      <c r="AU45" s="103"/>
      <c r="AV45" s="103"/>
      <c r="AW45" s="103"/>
      <c r="AX45" s="103"/>
      <c r="AY45" s="103"/>
      <c r="AZ45" s="103"/>
      <c r="BA45" s="55"/>
      <c r="BB45" s="55"/>
      <c r="BC45" s="55"/>
      <c r="BD45" s="55"/>
      <c r="BE45" s="55"/>
      <c r="BF45" s="55"/>
      <c r="BG45" s="55"/>
      <c r="BH45" s="55"/>
    </row>
    <row r="46" spans="1:79" s="36" customFormat="1" ht="8.15" customHeight="1" x14ac:dyDescent="0.25">
      <c r="A46" s="103"/>
      <c r="B46" s="103"/>
      <c r="C46" s="103"/>
      <c r="D46" s="131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55"/>
      <c r="BB46" s="55"/>
      <c r="BC46" s="55"/>
      <c r="BD46" s="55"/>
      <c r="BE46" s="55"/>
      <c r="BF46" s="55"/>
      <c r="BG46" s="55"/>
      <c r="BH46" s="55"/>
    </row>
    <row r="47" spans="1:79" x14ac:dyDescent="0.3">
      <c r="A47" s="103">
        <v>1</v>
      </c>
      <c r="B47" s="103"/>
      <c r="C47" s="103"/>
      <c r="D47" s="92">
        <v>2</v>
      </c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103">
        <v>3</v>
      </c>
      <c r="AD47" s="103"/>
      <c r="AE47" s="103"/>
      <c r="AF47" s="103"/>
      <c r="AG47" s="103"/>
      <c r="AH47" s="103"/>
      <c r="AI47" s="103"/>
      <c r="AJ47" s="103"/>
      <c r="AK47" s="103">
        <v>4</v>
      </c>
      <c r="AL47" s="103"/>
      <c r="AM47" s="103"/>
      <c r="AN47" s="103"/>
      <c r="AO47" s="103"/>
      <c r="AP47" s="103"/>
      <c r="AQ47" s="103"/>
      <c r="AR47" s="103"/>
      <c r="AS47" s="103">
        <v>5</v>
      </c>
      <c r="AT47" s="103"/>
      <c r="AU47" s="103"/>
      <c r="AV47" s="103"/>
      <c r="AW47" s="103"/>
      <c r="AX47" s="103"/>
      <c r="AY47" s="103"/>
      <c r="AZ47" s="103"/>
      <c r="BA47" s="30"/>
      <c r="BB47" s="30"/>
      <c r="BC47" s="30"/>
      <c r="BD47" s="30"/>
      <c r="BE47" s="30"/>
      <c r="BF47" s="30"/>
      <c r="BG47" s="30"/>
      <c r="BH47" s="30"/>
    </row>
    <row r="48" spans="1:79" s="33" customFormat="1" ht="12.75" hidden="1" customHeight="1" x14ac:dyDescent="0.3">
      <c r="A48" s="121" t="s">
        <v>6</v>
      </c>
      <c r="B48" s="121"/>
      <c r="C48" s="121"/>
      <c r="D48" s="134" t="s">
        <v>7</v>
      </c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6"/>
      <c r="AC48" s="137" t="s">
        <v>8</v>
      </c>
      <c r="AD48" s="137"/>
      <c r="AE48" s="137"/>
      <c r="AF48" s="137"/>
      <c r="AG48" s="137"/>
      <c r="AH48" s="137"/>
      <c r="AI48" s="137"/>
      <c r="AJ48" s="137"/>
      <c r="AK48" s="137" t="s">
        <v>9</v>
      </c>
      <c r="AL48" s="137"/>
      <c r="AM48" s="137"/>
      <c r="AN48" s="137"/>
      <c r="AO48" s="137"/>
      <c r="AP48" s="137"/>
      <c r="AQ48" s="137"/>
      <c r="AR48" s="137"/>
      <c r="AS48" s="138" t="s">
        <v>10</v>
      </c>
      <c r="AT48" s="137"/>
      <c r="AU48" s="137"/>
      <c r="AV48" s="137"/>
      <c r="AW48" s="137"/>
      <c r="AX48" s="137"/>
      <c r="AY48" s="137"/>
      <c r="AZ48" s="137"/>
      <c r="BA48" s="31"/>
      <c r="BB48" s="32"/>
      <c r="BC48" s="32"/>
      <c r="BD48" s="32"/>
      <c r="BE48" s="32"/>
      <c r="BF48" s="32"/>
      <c r="BG48" s="32"/>
      <c r="BH48" s="32"/>
      <c r="CA48" s="33" t="s">
        <v>13</v>
      </c>
    </row>
    <row r="49" spans="1:79" ht="37" customHeight="1" x14ac:dyDescent="0.3">
      <c r="A49" s="121">
        <v>1</v>
      </c>
      <c r="B49" s="121"/>
      <c r="C49" s="121"/>
      <c r="D49" s="83" t="s">
        <v>82</v>
      </c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6"/>
      <c r="AC49" s="69">
        <f>AS22</f>
        <v>6592881</v>
      </c>
      <c r="AD49" s="69"/>
      <c r="AE49" s="69"/>
      <c r="AF49" s="69"/>
      <c r="AG49" s="69"/>
      <c r="AH49" s="69"/>
      <c r="AI49" s="69"/>
      <c r="AJ49" s="69"/>
      <c r="AK49" s="69">
        <f>I23</f>
        <v>860000</v>
      </c>
      <c r="AL49" s="69"/>
      <c r="AM49" s="69"/>
      <c r="AN49" s="69"/>
      <c r="AO49" s="69"/>
      <c r="AP49" s="69"/>
      <c r="AQ49" s="69"/>
      <c r="AR49" s="69"/>
      <c r="AS49" s="69">
        <f>AC49+AK49</f>
        <v>7452881</v>
      </c>
      <c r="AT49" s="69"/>
      <c r="AU49" s="69"/>
      <c r="AV49" s="69"/>
      <c r="AW49" s="69"/>
      <c r="AX49" s="69"/>
      <c r="AY49" s="69"/>
      <c r="AZ49" s="69"/>
      <c r="BA49" s="34"/>
      <c r="BB49" s="34"/>
      <c r="BC49" s="34"/>
      <c r="BD49" s="34"/>
      <c r="BE49" s="34"/>
      <c r="BF49" s="34"/>
      <c r="BG49" s="34"/>
      <c r="BH49" s="34"/>
      <c r="CA49" s="1" t="s">
        <v>14</v>
      </c>
    </row>
    <row r="50" spans="1:79" ht="23.5" hidden="1" customHeight="1" x14ac:dyDescent="0.3">
      <c r="A50" s="103">
        <v>2</v>
      </c>
      <c r="B50" s="103"/>
      <c r="C50" s="103"/>
      <c r="D50" s="140" t="s">
        <v>83</v>
      </c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7"/>
      <c r="AC50" s="139">
        <v>0</v>
      </c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>
        <f>AC50+AK50</f>
        <v>0</v>
      </c>
      <c r="AT50" s="139"/>
      <c r="AU50" s="139"/>
      <c r="AV50" s="139"/>
      <c r="AW50" s="139"/>
      <c r="AX50" s="139"/>
      <c r="AY50" s="139"/>
      <c r="AZ50" s="139"/>
      <c r="BA50" s="34"/>
      <c r="BB50" s="34"/>
      <c r="BC50" s="34"/>
      <c r="BD50" s="34"/>
      <c r="BE50" s="34"/>
      <c r="BF50" s="34"/>
      <c r="BG50" s="34"/>
      <c r="BH50" s="34"/>
    </row>
    <row r="51" spans="1:79" ht="34" hidden="1" customHeight="1" x14ac:dyDescent="0.3">
      <c r="A51" s="92">
        <v>3</v>
      </c>
      <c r="B51" s="93"/>
      <c r="C51" s="94"/>
      <c r="D51" s="140" t="s">
        <v>113</v>
      </c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2"/>
      <c r="AC51" s="143">
        <v>0</v>
      </c>
      <c r="AD51" s="144"/>
      <c r="AE51" s="144"/>
      <c r="AF51" s="144"/>
      <c r="AG51" s="144"/>
      <c r="AH51" s="144"/>
      <c r="AI51" s="144"/>
      <c r="AJ51" s="145"/>
      <c r="AK51" s="143"/>
      <c r="AL51" s="144"/>
      <c r="AM51" s="144"/>
      <c r="AN51" s="144"/>
      <c r="AO51" s="144"/>
      <c r="AP51" s="144"/>
      <c r="AQ51" s="144"/>
      <c r="AR51" s="145"/>
      <c r="AS51" s="143">
        <f>AK51</f>
        <v>0</v>
      </c>
      <c r="AT51" s="144"/>
      <c r="AU51" s="144"/>
      <c r="AV51" s="144"/>
      <c r="AW51" s="144"/>
      <c r="AX51" s="144"/>
      <c r="AY51" s="144"/>
      <c r="AZ51" s="145"/>
      <c r="BA51" s="34"/>
      <c r="BB51" s="34"/>
      <c r="BC51" s="34"/>
      <c r="BD51" s="34"/>
      <c r="BE51" s="34"/>
      <c r="BF51" s="34"/>
      <c r="BG51" s="34"/>
      <c r="BH51" s="34"/>
    </row>
    <row r="52" spans="1:79" ht="18.649999999999999" hidden="1" customHeight="1" x14ac:dyDescent="0.3">
      <c r="A52" s="92">
        <v>2</v>
      </c>
      <c r="B52" s="93"/>
      <c r="C52" s="94"/>
      <c r="D52" s="140" t="s">
        <v>123</v>
      </c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7"/>
      <c r="AC52" s="143">
        <v>1300</v>
      </c>
      <c r="AD52" s="144"/>
      <c r="AE52" s="144"/>
      <c r="AF52" s="144"/>
      <c r="AG52" s="144"/>
      <c r="AH52" s="144"/>
      <c r="AI52" s="144"/>
      <c r="AJ52" s="145"/>
      <c r="AK52" s="148">
        <v>24993.4</v>
      </c>
      <c r="AL52" s="148"/>
      <c r="AM52" s="148"/>
      <c r="AN52" s="148"/>
      <c r="AO52" s="148"/>
      <c r="AP52" s="148"/>
      <c r="AQ52" s="148"/>
      <c r="AR52" s="148"/>
      <c r="AS52" s="148">
        <f>AC52+AK52</f>
        <v>26293.4</v>
      </c>
      <c r="AT52" s="148"/>
      <c r="AU52" s="148"/>
      <c r="AV52" s="148"/>
      <c r="AW52" s="148"/>
      <c r="AX52" s="148"/>
      <c r="AY52" s="148"/>
      <c r="AZ52" s="148"/>
      <c r="BA52" s="34"/>
      <c r="BB52" s="34"/>
      <c r="BC52" s="34"/>
      <c r="BD52" s="34"/>
      <c r="BE52" s="34"/>
      <c r="BF52" s="34"/>
      <c r="BG52" s="34"/>
      <c r="BH52" s="34"/>
    </row>
    <row r="53" spans="1:79" ht="37.5" hidden="1" customHeight="1" x14ac:dyDescent="0.3">
      <c r="A53" s="92">
        <v>3</v>
      </c>
      <c r="B53" s="93"/>
      <c r="C53" s="94"/>
      <c r="D53" s="140" t="s">
        <v>126</v>
      </c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2"/>
      <c r="AC53" s="143">
        <v>75845</v>
      </c>
      <c r="AD53" s="144"/>
      <c r="AE53" s="144"/>
      <c r="AF53" s="144"/>
      <c r="AG53" s="144"/>
      <c r="AH53" s="144"/>
      <c r="AI53" s="144"/>
      <c r="AJ53" s="145"/>
      <c r="AK53" s="143">
        <v>74000</v>
      </c>
      <c r="AL53" s="144"/>
      <c r="AM53" s="144"/>
      <c r="AN53" s="144"/>
      <c r="AO53" s="144"/>
      <c r="AP53" s="144"/>
      <c r="AQ53" s="144"/>
      <c r="AR53" s="145"/>
      <c r="AS53" s="143">
        <f>AC53+AK53</f>
        <v>149845</v>
      </c>
      <c r="AT53" s="144"/>
      <c r="AU53" s="144"/>
      <c r="AV53" s="144"/>
      <c r="AW53" s="144"/>
      <c r="AX53" s="144"/>
      <c r="AY53" s="144"/>
      <c r="AZ53" s="145"/>
      <c r="BA53" s="34"/>
      <c r="BB53" s="34"/>
      <c r="BC53" s="34"/>
      <c r="BD53" s="34"/>
      <c r="BE53" s="34"/>
      <c r="BF53" s="34"/>
      <c r="BG53" s="34"/>
      <c r="BH53" s="34"/>
    </row>
    <row r="54" spans="1:79" ht="31" hidden="1" customHeight="1" x14ac:dyDescent="0.3">
      <c r="A54" s="52"/>
      <c r="B54" s="53">
        <v>5</v>
      </c>
      <c r="C54" s="54"/>
      <c r="D54" s="140" t="s">
        <v>133</v>
      </c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2"/>
      <c r="AC54" s="143">
        <v>0</v>
      </c>
      <c r="AD54" s="144"/>
      <c r="AE54" s="144"/>
      <c r="AF54" s="144"/>
      <c r="AG54" s="144"/>
      <c r="AH54" s="144"/>
      <c r="AI54" s="144"/>
      <c r="AJ54" s="145"/>
      <c r="AK54" s="143">
        <f>1445613+136900</f>
        <v>1582513</v>
      </c>
      <c r="AL54" s="144"/>
      <c r="AM54" s="144"/>
      <c r="AN54" s="144"/>
      <c r="AO54" s="144"/>
      <c r="AP54" s="144"/>
      <c r="AQ54" s="144"/>
      <c r="AR54" s="145"/>
      <c r="AS54" s="143">
        <f>AK54</f>
        <v>1582513</v>
      </c>
      <c r="AT54" s="144"/>
      <c r="AU54" s="144"/>
      <c r="AV54" s="144"/>
      <c r="AW54" s="144"/>
      <c r="AX54" s="144"/>
      <c r="AY54" s="144"/>
      <c r="AZ54" s="145"/>
      <c r="BA54" s="34"/>
      <c r="BB54" s="34"/>
      <c r="BC54" s="34"/>
      <c r="BD54" s="34"/>
      <c r="BE54" s="34"/>
      <c r="BF54" s="34"/>
      <c r="BG54" s="34"/>
      <c r="BH54" s="34"/>
    </row>
    <row r="55" spans="1:79" s="33" customFormat="1" ht="19.5" customHeight="1" x14ac:dyDescent="0.3">
      <c r="A55" s="158"/>
      <c r="B55" s="158"/>
      <c r="C55" s="158"/>
      <c r="D55" s="159" t="s">
        <v>61</v>
      </c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1"/>
      <c r="AC55" s="70">
        <f>AC49</f>
        <v>6592881</v>
      </c>
      <c r="AD55" s="70"/>
      <c r="AE55" s="70"/>
      <c r="AF55" s="70"/>
      <c r="AG55" s="70"/>
      <c r="AH55" s="70"/>
      <c r="AI55" s="70"/>
      <c r="AJ55" s="70"/>
      <c r="AK55" s="70">
        <f>AK49</f>
        <v>860000</v>
      </c>
      <c r="AL55" s="70"/>
      <c r="AM55" s="70"/>
      <c r="AN55" s="70"/>
      <c r="AO55" s="70"/>
      <c r="AP55" s="70"/>
      <c r="AQ55" s="70"/>
      <c r="AR55" s="70"/>
      <c r="AS55" s="70">
        <f>AC55+AK55</f>
        <v>7452881</v>
      </c>
      <c r="AT55" s="70"/>
      <c r="AU55" s="70"/>
      <c r="AV55" s="70"/>
      <c r="AW55" s="70"/>
      <c r="AX55" s="70"/>
      <c r="AY55" s="70"/>
      <c r="AZ55" s="70"/>
      <c r="BA55" s="35"/>
      <c r="BB55" s="35"/>
      <c r="BC55" s="35"/>
      <c r="BD55" s="35"/>
      <c r="BE55" s="35"/>
      <c r="BF55" s="35"/>
      <c r="BG55" s="35"/>
      <c r="BH55" s="35"/>
    </row>
    <row r="57" spans="1:79" ht="15.75" customHeight="1" x14ac:dyDescent="0.3">
      <c r="A57" s="105" t="s">
        <v>42</v>
      </c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</row>
    <row r="58" spans="1:79" ht="15" customHeight="1" x14ac:dyDescent="0.3">
      <c r="A58" s="127" t="s">
        <v>77</v>
      </c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</row>
    <row r="59" spans="1:79" ht="9.65" customHeight="1" x14ac:dyDescent="0.3">
      <c r="A59" s="103" t="s">
        <v>28</v>
      </c>
      <c r="B59" s="103"/>
      <c r="C59" s="103"/>
      <c r="D59" s="128" t="s">
        <v>34</v>
      </c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30"/>
      <c r="AB59" s="103" t="s">
        <v>29</v>
      </c>
      <c r="AC59" s="103"/>
      <c r="AD59" s="103"/>
      <c r="AE59" s="103"/>
      <c r="AF59" s="103"/>
      <c r="AG59" s="103"/>
      <c r="AH59" s="103"/>
      <c r="AI59" s="103"/>
      <c r="AJ59" s="103" t="s">
        <v>30</v>
      </c>
      <c r="AK59" s="103"/>
      <c r="AL59" s="103"/>
      <c r="AM59" s="103"/>
      <c r="AN59" s="103"/>
      <c r="AO59" s="103"/>
      <c r="AP59" s="103"/>
      <c r="AQ59" s="103"/>
      <c r="AR59" s="103" t="s">
        <v>27</v>
      </c>
      <c r="AS59" s="103"/>
      <c r="AT59" s="103"/>
      <c r="AU59" s="103"/>
      <c r="AV59" s="103"/>
      <c r="AW59" s="103"/>
      <c r="AX59" s="103"/>
      <c r="AY59" s="103"/>
    </row>
    <row r="60" spans="1:79" ht="5.15" customHeight="1" x14ac:dyDescent="0.3">
      <c r="A60" s="103"/>
      <c r="B60" s="103"/>
      <c r="C60" s="103"/>
      <c r="D60" s="131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</row>
    <row r="61" spans="1:79" ht="15.75" customHeight="1" x14ac:dyDescent="0.3">
      <c r="A61" s="103">
        <v>1</v>
      </c>
      <c r="B61" s="103"/>
      <c r="C61" s="103"/>
      <c r="D61" s="92">
        <v>2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103">
        <v>3</v>
      </c>
      <c r="AC61" s="103"/>
      <c r="AD61" s="103"/>
      <c r="AE61" s="103"/>
      <c r="AF61" s="103"/>
      <c r="AG61" s="103"/>
      <c r="AH61" s="103"/>
      <c r="AI61" s="103"/>
      <c r="AJ61" s="103">
        <v>4</v>
      </c>
      <c r="AK61" s="103"/>
      <c r="AL61" s="103"/>
      <c r="AM61" s="103"/>
      <c r="AN61" s="103"/>
      <c r="AO61" s="103"/>
      <c r="AP61" s="103"/>
      <c r="AQ61" s="103"/>
      <c r="AR61" s="103">
        <v>5</v>
      </c>
      <c r="AS61" s="103"/>
      <c r="AT61" s="103"/>
      <c r="AU61" s="103"/>
      <c r="AV61" s="103"/>
      <c r="AW61" s="103"/>
      <c r="AX61" s="103"/>
      <c r="AY61" s="103"/>
    </row>
    <row r="62" spans="1:79" ht="12.75" hidden="1" customHeight="1" x14ac:dyDescent="0.3">
      <c r="A62" s="121" t="s">
        <v>6</v>
      </c>
      <c r="B62" s="121"/>
      <c r="C62" s="121"/>
      <c r="D62" s="122" t="s">
        <v>7</v>
      </c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4"/>
      <c r="AB62" s="137" t="s">
        <v>8</v>
      </c>
      <c r="AC62" s="137"/>
      <c r="AD62" s="137"/>
      <c r="AE62" s="137"/>
      <c r="AF62" s="137"/>
      <c r="AG62" s="137"/>
      <c r="AH62" s="137"/>
      <c r="AI62" s="137"/>
      <c r="AJ62" s="137" t="s">
        <v>9</v>
      </c>
      <c r="AK62" s="137"/>
      <c r="AL62" s="137"/>
      <c r="AM62" s="137"/>
      <c r="AN62" s="137"/>
      <c r="AO62" s="137"/>
      <c r="AP62" s="137"/>
      <c r="AQ62" s="137"/>
      <c r="AR62" s="137" t="s">
        <v>10</v>
      </c>
      <c r="AS62" s="137"/>
      <c r="AT62" s="137"/>
      <c r="AU62" s="137"/>
      <c r="AV62" s="137"/>
      <c r="AW62" s="137"/>
      <c r="AX62" s="137"/>
      <c r="AY62" s="137"/>
      <c r="CA62" s="1" t="s">
        <v>15</v>
      </c>
    </row>
    <row r="63" spans="1:79" ht="49" customHeight="1" x14ac:dyDescent="0.3">
      <c r="A63" s="103">
        <v>1</v>
      </c>
      <c r="B63" s="103"/>
      <c r="C63" s="103"/>
      <c r="D63" s="83" t="s">
        <v>118</v>
      </c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6"/>
      <c r="AB63" s="69">
        <f>AC49</f>
        <v>6592881</v>
      </c>
      <c r="AC63" s="69"/>
      <c r="AD63" s="69"/>
      <c r="AE63" s="69"/>
      <c r="AF63" s="69"/>
      <c r="AG63" s="69"/>
      <c r="AH63" s="69"/>
      <c r="AI63" s="69"/>
      <c r="AJ63" s="69">
        <f>AK49</f>
        <v>860000</v>
      </c>
      <c r="AK63" s="69"/>
      <c r="AL63" s="69"/>
      <c r="AM63" s="69"/>
      <c r="AN63" s="69"/>
      <c r="AO63" s="69"/>
      <c r="AP63" s="69"/>
      <c r="AQ63" s="69"/>
      <c r="AR63" s="69">
        <f>AB63+AJ63</f>
        <v>7452881</v>
      </c>
      <c r="AS63" s="69"/>
      <c r="AT63" s="69"/>
      <c r="AU63" s="69"/>
      <c r="AV63" s="69"/>
      <c r="AW63" s="69"/>
      <c r="AX63" s="69"/>
      <c r="AY63" s="69"/>
      <c r="CA63" s="1" t="s">
        <v>16</v>
      </c>
    </row>
    <row r="64" spans="1:79" ht="13" hidden="1" customHeight="1" x14ac:dyDescent="0.3">
      <c r="A64" s="103">
        <v>2</v>
      </c>
      <c r="B64" s="103"/>
      <c r="C64" s="103"/>
      <c r="D64" s="162" t="s">
        <v>84</v>
      </c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4"/>
      <c r="AB64" s="69">
        <v>0</v>
      </c>
      <c r="AC64" s="69"/>
      <c r="AD64" s="69"/>
      <c r="AE64" s="69"/>
      <c r="AF64" s="69"/>
      <c r="AG64" s="69"/>
      <c r="AH64" s="69"/>
      <c r="AI64" s="69"/>
      <c r="AJ64" s="149">
        <v>0</v>
      </c>
      <c r="AK64" s="149"/>
      <c r="AL64" s="149"/>
      <c r="AM64" s="149"/>
      <c r="AN64" s="149"/>
      <c r="AO64" s="149"/>
      <c r="AP64" s="149"/>
      <c r="AQ64" s="149"/>
      <c r="AR64" s="149">
        <f>AB64+AJ64</f>
        <v>0</v>
      </c>
      <c r="AS64" s="149"/>
      <c r="AT64" s="149"/>
      <c r="AU64" s="149"/>
      <c r="AV64" s="149"/>
      <c r="AW64" s="149"/>
      <c r="AX64" s="149"/>
      <c r="AY64" s="149"/>
    </row>
    <row r="65" spans="1:79" ht="13" hidden="1" customHeight="1" x14ac:dyDescent="0.3">
      <c r="A65" s="103">
        <v>3</v>
      </c>
      <c r="B65" s="103"/>
      <c r="C65" s="103"/>
      <c r="D65" s="162" t="s">
        <v>85</v>
      </c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4"/>
      <c r="AB65" s="69">
        <v>0</v>
      </c>
      <c r="AC65" s="69"/>
      <c r="AD65" s="69"/>
      <c r="AE65" s="69"/>
      <c r="AF65" s="69"/>
      <c r="AG65" s="69"/>
      <c r="AH65" s="69"/>
      <c r="AI65" s="69"/>
      <c r="AJ65" s="149">
        <v>0</v>
      </c>
      <c r="AK65" s="149"/>
      <c r="AL65" s="149"/>
      <c r="AM65" s="149"/>
      <c r="AN65" s="149"/>
      <c r="AO65" s="149"/>
      <c r="AP65" s="149"/>
      <c r="AQ65" s="149"/>
      <c r="AR65" s="149">
        <f>AB65+AJ65</f>
        <v>0</v>
      </c>
      <c r="AS65" s="149"/>
      <c r="AT65" s="149"/>
      <c r="AU65" s="149"/>
      <c r="AV65" s="149"/>
      <c r="AW65" s="149"/>
      <c r="AX65" s="149"/>
      <c r="AY65" s="149"/>
    </row>
    <row r="66" spans="1:79" ht="1" hidden="1" customHeight="1" x14ac:dyDescent="0.3">
      <c r="A66" s="103">
        <v>2</v>
      </c>
      <c r="B66" s="103"/>
      <c r="C66" s="103"/>
      <c r="D66" s="140" t="s">
        <v>130</v>
      </c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7"/>
      <c r="AB66" s="69">
        <f>AC53</f>
        <v>75845</v>
      </c>
      <c r="AC66" s="69"/>
      <c r="AD66" s="69"/>
      <c r="AE66" s="69"/>
      <c r="AF66" s="69"/>
      <c r="AG66" s="69"/>
      <c r="AH66" s="69"/>
      <c r="AI66" s="69"/>
      <c r="AJ66" s="149">
        <f>AK53</f>
        <v>74000</v>
      </c>
      <c r="AK66" s="149"/>
      <c r="AL66" s="149"/>
      <c r="AM66" s="149"/>
      <c r="AN66" s="149"/>
      <c r="AO66" s="149"/>
      <c r="AP66" s="149"/>
      <c r="AQ66" s="149"/>
      <c r="AR66" s="149">
        <f>AB66+AJ66</f>
        <v>149845</v>
      </c>
      <c r="AS66" s="149"/>
      <c r="AT66" s="149"/>
      <c r="AU66" s="149"/>
      <c r="AV66" s="149"/>
      <c r="AW66" s="149"/>
      <c r="AX66" s="149"/>
      <c r="AY66" s="149"/>
    </row>
    <row r="67" spans="1:79" s="33" customFormat="1" ht="23.15" customHeight="1" x14ac:dyDescent="0.3">
      <c r="A67" s="158"/>
      <c r="B67" s="158"/>
      <c r="C67" s="158"/>
      <c r="D67" s="159" t="s">
        <v>27</v>
      </c>
      <c r="E67" s="160"/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0"/>
      <c r="Z67" s="160"/>
      <c r="AA67" s="161"/>
      <c r="AB67" s="70">
        <f>AB63</f>
        <v>6592881</v>
      </c>
      <c r="AC67" s="70"/>
      <c r="AD67" s="70"/>
      <c r="AE67" s="70"/>
      <c r="AF67" s="70"/>
      <c r="AG67" s="70"/>
      <c r="AH67" s="70"/>
      <c r="AI67" s="70"/>
      <c r="AJ67" s="70">
        <f>AJ63</f>
        <v>860000</v>
      </c>
      <c r="AK67" s="70"/>
      <c r="AL67" s="70"/>
      <c r="AM67" s="70"/>
      <c r="AN67" s="70"/>
      <c r="AO67" s="70"/>
      <c r="AP67" s="70"/>
      <c r="AQ67" s="70"/>
      <c r="AR67" s="70">
        <f>AB67+AJ67</f>
        <v>7452881</v>
      </c>
      <c r="AS67" s="70"/>
      <c r="AT67" s="70"/>
      <c r="AU67" s="70"/>
      <c r="AV67" s="70"/>
      <c r="AW67" s="70"/>
      <c r="AX67" s="70"/>
      <c r="AY67" s="70"/>
    </row>
    <row r="68" spans="1:79" ht="1" customHeight="1" x14ac:dyDescent="0.3"/>
    <row r="69" spans="1:79" ht="25.5" customHeight="1" x14ac:dyDescent="0.3">
      <c r="A69" s="102" t="s">
        <v>138</v>
      </c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2"/>
      <c r="AK69" s="102"/>
      <c r="AL69" s="102"/>
      <c r="AM69" s="102"/>
      <c r="AN69" s="102"/>
      <c r="AO69" s="102"/>
      <c r="AP69" s="102"/>
      <c r="AQ69" s="102"/>
      <c r="AR69" s="102"/>
      <c r="AS69" s="102"/>
      <c r="AT69" s="102"/>
      <c r="AU69" s="102"/>
      <c r="AV69" s="102"/>
      <c r="AW69" s="102"/>
      <c r="AX69" s="102"/>
      <c r="AY69" s="102"/>
      <c r="AZ69" s="102"/>
      <c r="BA69" s="102"/>
      <c r="BB69" s="102"/>
      <c r="BC69" s="102"/>
      <c r="BD69" s="102"/>
      <c r="BE69" s="102"/>
      <c r="BF69" s="102"/>
      <c r="BG69" s="102"/>
      <c r="BH69" s="102"/>
      <c r="BI69" s="102"/>
      <c r="BJ69" s="102"/>
      <c r="BK69" s="102"/>
      <c r="BL69" s="102"/>
    </row>
    <row r="70" spans="1:79" ht="26.15" customHeight="1" x14ac:dyDescent="0.3">
      <c r="A70" s="103" t="s">
        <v>28</v>
      </c>
      <c r="B70" s="103"/>
      <c r="C70" s="103"/>
      <c r="D70" s="103"/>
      <c r="E70" s="103"/>
      <c r="F70" s="103"/>
      <c r="G70" s="92" t="s">
        <v>43</v>
      </c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4"/>
      <c r="Z70" s="103" t="s">
        <v>2</v>
      </c>
      <c r="AA70" s="103"/>
      <c r="AB70" s="103"/>
      <c r="AC70" s="103"/>
      <c r="AD70" s="103"/>
      <c r="AE70" s="103" t="s">
        <v>1</v>
      </c>
      <c r="AF70" s="103"/>
      <c r="AG70" s="103"/>
      <c r="AH70" s="103"/>
      <c r="AI70" s="103"/>
      <c r="AJ70" s="103"/>
      <c r="AK70" s="103"/>
      <c r="AL70" s="103"/>
      <c r="AM70" s="103"/>
      <c r="AN70" s="103"/>
      <c r="AO70" s="92" t="s">
        <v>29</v>
      </c>
      <c r="AP70" s="93"/>
      <c r="AQ70" s="93"/>
      <c r="AR70" s="93"/>
      <c r="AS70" s="93"/>
      <c r="AT70" s="93"/>
      <c r="AU70" s="93"/>
      <c r="AV70" s="94"/>
      <c r="AW70" s="92" t="s">
        <v>30</v>
      </c>
      <c r="AX70" s="93"/>
      <c r="AY70" s="93"/>
      <c r="AZ70" s="93"/>
      <c r="BA70" s="93"/>
      <c r="BB70" s="93"/>
      <c r="BC70" s="93"/>
      <c r="BD70" s="94"/>
      <c r="BE70" s="92" t="s">
        <v>27</v>
      </c>
      <c r="BF70" s="93"/>
      <c r="BG70" s="93"/>
      <c r="BH70" s="93"/>
      <c r="BI70" s="93"/>
      <c r="BJ70" s="93"/>
      <c r="BK70" s="93"/>
      <c r="BL70" s="94"/>
    </row>
    <row r="71" spans="1:79" s="36" customFormat="1" ht="13" customHeight="1" x14ac:dyDescent="0.25">
      <c r="A71" s="103">
        <v>1</v>
      </c>
      <c r="B71" s="103"/>
      <c r="C71" s="103"/>
      <c r="D71" s="103"/>
      <c r="E71" s="103"/>
      <c r="F71" s="103"/>
      <c r="G71" s="92">
        <v>2</v>
      </c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4"/>
      <c r="Z71" s="103">
        <v>3</v>
      </c>
      <c r="AA71" s="103"/>
      <c r="AB71" s="103"/>
      <c r="AC71" s="103"/>
      <c r="AD71" s="103"/>
      <c r="AE71" s="103">
        <v>4</v>
      </c>
      <c r="AF71" s="103"/>
      <c r="AG71" s="103"/>
      <c r="AH71" s="103"/>
      <c r="AI71" s="103"/>
      <c r="AJ71" s="103"/>
      <c r="AK71" s="103"/>
      <c r="AL71" s="103"/>
      <c r="AM71" s="103"/>
      <c r="AN71" s="103"/>
      <c r="AO71" s="103">
        <v>5</v>
      </c>
      <c r="AP71" s="103"/>
      <c r="AQ71" s="103"/>
      <c r="AR71" s="103"/>
      <c r="AS71" s="103"/>
      <c r="AT71" s="103"/>
      <c r="AU71" s="103"/>
      <c r="AV71" s="103"/>
      <c r="AW71" s="103">
        <v>6</v>
      </c>
      <c r="AX71" s="103"/>
      <c r="AY71" s="103"/>
      <c r="AZ71" s="103"/>
      <c r="BA71" s="103"/>
      <c r="BB71" s="103"/>
      <c r="BC71" s="103"/>
      <c r="BD71" s="103"/>
      <c r="BE71" s="103">
        <v>7</v>
      </c>
      <c r="BF71" s="103"/>
      <c r="BG71" s="103"/>
      <c r="BH71" s="103"/>
      <c r="BI71" s="103"/>
      <c r="BJ71" s="103"/>
      <c r="BK71" s="103"/>
      <c r="BL71" s="103"/>
    </row>
    <row r="72" spans="1:79" ht="12.75" hidden="1" customHeight="1" x14ac:dyDescent="0.3">
      <c r="A72" s="121" t="s">
        <v>33</v>
      </c>
      <c r="B72" s="121"/>
      <c r="C72" s="121"/>
      <c r="D72" s="121"/>
      <c r="E72" s="121"/>
      <c r="F72" s="121"/>
      <c r="G72" s="122" t="s">
        <v>7</v>
      </c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4"/>
      <c r="Z72" s="121" t="s">
        <v>19</v>
      </c>
      <c r="AA72" s="121"/>
      <c r="AB72" s="121"/>
      <c r="AC72" s="121"/>
      <c r="AD72" s="121"/>
      <c r="AE72" s="156" t="s">
        <v>32</v>
      </c>
      <c r="AF72" s="156"/>
      <c r="AG72" s="156"/>
      <c r="AH72" s="156"/>
      <c r="AI72" s="156"/>
      <c r="AJ72" s="156"/>
      <c r="AK72" s="156"/>
      <c r="AL72" s="156"/>
      <c r="AM72" s="156"/>
      <c r="AN72" s="122"/>
      <c r="AO72" s="137" t="s">
        <v>8</v>
      </c>
      <c r="AP72" s="137"/>
      <c r="AQ72" s="137"/>
      <c r="AR72" s="137"/>
      <c r="AS72" s="137"/>
      <c r="AT72" s="137"/>
      <c r="AU72" s="137"/>
      <c r="AV72" s="137"/>
      <c r="AW72" s="137" t="s">
        <v>31</v>
      </c>
      <c r="AX72" s="137"/>
      <c r="AY72" s="137"/>
      <c r="AZ72" s="137"/>
      <c r="BA72" s="137"/>
      <c r="BB72" s="137"/>
      <c r="BC72" s="137"/>
      <c r="BD72" s="137"/>
      <c r="BE72" s="137" t="s">
        <v>63</v>
      </c>
      <c r="BF72" s="137"/>
      <c r="BG72" s="137"/>
      <c r="BH72" s="137"/>
      <c r="BI72" s="137"/>
      <c r="BJ72" s="137"/>
      <c r="BK72" s="137"/>
      <c r="BL72" s="137"/>
      <c r="CA72" s="1" t="s">
        <v>17</v>
      </c>
    </row>
    <row r="73" spans="1:79" s="33" customFormat="1" ht="17.5" customHeight="1" x14ac:dyDescent="0.3">
      <c r="A73" s="171">
        <v>0</v>
      </c>
      <c r="B73" s="171"/>
      <c r="C73" s="171"/>
      <c r="D73" s="171"/>
      <c r="E73" s="171"/>
      <c r="F73" s="171"/>
      <c r="G73" s="150" t="s">
        <v>62</v>
      </c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2"/>
      <c r="Z73" s="153"/>
      <c r="AA73" s="153"/>
      <c r="AB73" s="153"/>
      <c r="AC73" s="153"/>
      <c r="AD73" s="153"/>
      <c r="AE73" s="154"/>
      <c r="AF73" s="154"/>
      <c r="AG73" s="154"/>
      <c r="AH73" s="154"/>
      <c r="AI73" s="154"/>
      <c r="AJ73" s="154"/>
      <c r="AK73" s="154"/>
      <c r="AL73" s="154"/>
      <c r="AM73" s="154"/>
      <c r="AN73" s="150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155"/>
      <c r="AZ73" s="155"/>
      <c r="BA73" s="155"/>
      <c r="BB73" s="155"/>
      <c r="BC73" s="155"/>
      <c r="BD73" s="155"/>
      <c r="BE73" s="155"/>
      <c r="BF73" s="155"/>
      <c r="BG73" s="155"/>
      <c r="BH73" s="155"/>
      <c r="BI73" s="155"/>
      <c r="BJ73" s="155"/>
      <c r="BK73" s="155"/>
      <c r="BL73" s="155"/>
      <c r="CA73" s="33" t="s">
        <v>18</v>
      </c>
    </row>
    <row r="74" spans="1:79" ht="16" customHeight="1" x14ac:dyDescent="0.3">
      <c r="A74" s="121">
        <v>1</v>
      </c>
      <c r="B74" s="121"/>
      <c r="C74" s="121"/>
      <c r="D74" s="121"/>
      <c r="E74" s="121"/>
      <c r="F74" s="121"/>
      <c r="G74" s="83" t="s">
        <v>86</v>
      </c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6"/>
      <c r="Z74" s="65" t="s">
        <v>64</v>
      </c>
      <c r="AA74" s="172"/>
      <c r="AB74" s="172"/>
      <c r="AC74" s="172"/>
      <c r="AD74" s="173"/>
      <c r="AE74" s="138" t="s">
        <v>87</v>
      </c>
      <c r="AF74" s="138"/>
      <c r="AG74" s="138"/>
      <c r="AH74" s="138"/>
      <c r="AI74" s="138"/>
      <c r="AJ74" s="138"/>
      <c r="AK74" s="138"/>
      <c r="AL74" s="138"/>
      <c r="AM74" s="138"/>
      <c r="AN74" s="65"/>
      <c r="AO74" s="69">
        <v>1</v>
      </c>
      <c r="AP74" s="69"/>
      <c r="AQ74" s="69"/>
      <c r="AR74" s="69"/>
      <c r="AS74" s="69"/>
      <c r="AT74" s="69"/>
      <c r="AU74" s="69"/>
      <c r="AV74" s="69"/>
      <c r="AW74" s="69">
        <v>1</v>
      </c>
      <c r="AX74" s="69"/>
      <c r="AY74" s="69"/>
      <c r="AZ74" s="69"/>
      <c r="BA74" s="69"/>
      <c r="BB74" s="69"/>
      <c r="BC74" s="69"/>
      <c r="BD74" s="69"/>
      <c r="BE74" s="69">
        <v>1</v>
      </c>
      <c r="BF74" s="69"/>
      <c r="BG74" s="69"/>
      <c r="BH74" s="69"/>
      <c r="BI74" s="69"/>
      <c r="BJ74" s="69"/>
      <c r="BK74" s="69"/>
      <c r="BL74" s="69"/>
    </row>
    <row r="75" spans="1:79" ht="17.149999999999999" customHeight="1" x14ac:dyDescent="0.3">
      <c r="A75" s="121">
        <v>2</v>
      </c>
      <c r="B75" s="121"/>
      <c r="C75" s="121"/>
      <c r="D75" s="121"/>
      <c r="E75" s="121"/>
      <c r="F75" s="121"/>
      <c r="G75" s="83" t="s">
        <v>142</v>
      </c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6"/>
      <c r="Z75" s="138" t="s">
        <v>64</v>
      </c>
      <c r="AA75" s="203"/>
      <c r="AB75" s="203"/>
      <c r="AC75" s="203"/>
      <c r="AD75" s="203"/>
      <c r="AE75" s="74" t="s">
        <v>65</v>
      </c>
      <c r="AF75" s="75"/>
      <c r="AG75" s="75"/>
      <c r="AH75" s="75"/>
      <c r="AI75" s="75"/>
      <c r="AJ75" s="75"/>
      <c r="AK75" s="75"/>
      <c r="AL75" s="75"/>
      <c r="AM75" s="75"/>
      <c r="AN75" s="76"/>
      <c r="AO75" s="68">
        <v>24.5</v>
      </c>
      <c r="AP75" s="68"/>
      <c r="AQ75" s="68"/>
      <c r="AR75" s="68"/>
      <c r="AS75" s="68"/>
      <c r="AT75" s="68"/>
      <c r="AU75" s="68"/>
      <c r="AV75" s="68"/>
      <c r="AW75" s="69">
        <v>0</v>
      </c>
      <c r="AX75" s="69"/>
      <c r="AY75" s="69"/>
      <c r="AZ75" s="69"/>
      <c r="BA75" s="69"/>
      <c r="BB75" s="69"/>
      <c r="BC75" s="69"/>
      <c r="BD75" s="69"/>
      <c r="BE75" s="68">
        <v>24.5</v>
      </c>
      <c r="BF75" s="68"/>
      <c r="BG75" s="68"/>
      <c r="BH75" s="68"/>
      <c r="BI75" s="68"/>
      <c r="BJ75" s="68"/>
      <c r="BK75" s="68"/>
      <c r="BL75" s="68"/>
    </row>
    <row r="76" spans="1:79" ht="17.149999999999999" customHeight="1" x14ac:dyDescent="0.3">
      <c r="A76" s="134" t="s">
        <v>145</v>
      </c>
      <c r="B76" s="172"/>
      <c r="C76" s="172"/>
      <c r="D76" s="172"/>
      <c r="E76" s="172"/>
      <c r="F76" s="173"/>
      <c r="G76" s="83" t="s">
        <v>143</v>
      </c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7"/>
      <c r="Z76" s="65" t="s">
        <v>147</v>
      </c>
      <c r="AA76" s="172"/>
      <c r="AB76" s="172"/>
      <c r="AC76" s="172"/>
      <c r="AD76" s="173"/>
      <c r="AE76" s="77"/>
      <c r="AF76" s="78"/>
      <c r="AG76" s="78"/>
      <c r="AH76" s="78"/>
      <c r="AI76" s="78"/>
      <c r="AJ76" s="78"/>
      <c r="AK76" s="78"/>
      <c r="AL76" s="78"/>
      <c r="AM76" s="78"/>
      <c r="AN76" s="79"/>
      <c r="AO76" s="71">
        <v>17</v>
      </c>
      <c r="AP76" s="204"/>
      <c r="AQ76" s="204"/>
      <c r="AR76" s="204"/>
      <c r="AS76" s="204"/>
      <c r="AT76" s="204"/>
      <c r="AU76" s="204"/>
      <c r="AV76" s="205"/>
      <c r="AW76" s="71">
        <v>0</v>
      </c>
      <c r="AX76" s="204"/>
      <c r="AY76" s="204"/>
      <c r="AZ76" s="204"/>
      <c r="BA76" s="204"/>
      <c r="BB76" s="204"/>
      <c r="BC76" s="204"/>
      <c r="BD76" s="205"/>
      <c r="BE76" s="69">
        <f>AO76</f>
        <v>17</v>
      </c>
      <c r="BF76" s="69"/>
      <c r="BG76" s="69"/>
      <c r="BH76" s="69"/>
      <c r="BI76" s="69"/>
      <c r="BJ76" s="69"/>
      <c r="BK76" s="69"/>
      <c r="BL76" s="69"/>
    </row>
    <row r="77" spans="1:79" ht="17.149999999999999" customHeight="1" x14ac:dyDescent="0.3">
      <c r="A77" s="134" t="s">
        <v>146</v>
      </c>
      <c r="B77" s="172"/>
      <c r="C77" s="172"/>
      <c r="D77" s="172"/>
      <c r="E77" s="172"/>
      <c r="F77" s="173"/>
      <c r="G77" s="83" t="s">
        <v>144</v>
      </c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7"/>
      <c r="Z77" s="138" t="s">
        <v>147</v>
      </c>
      <c r="AA77" s="203"/>
      <c r="AB77" s="203"/>
      <c r="AC77" s="203"/>
      <c r="AD77" s="203"/>
      <c r="AE77" s="77"/>
      <c r="AF77" s="78"/>
      <c r="AG77" s="78"/>
      <c r="AH77" s="78"/>
      <c r="AI77" s="78"/>
      <c r="AJ77" s="78"/>
      <c r="AK77" s="78"/>
      <c r="AL77" s="78"/>
      <c r="AM77" s="78"/>
      <c r="AN77" s="79"/>
      <c r="AO77" s="71">
        <v>7</v>
      </c>
      <c r="AP77" s="204"/>
      <c r="AQ77" s="204"/>
      <c r="AR77" s="204"/>
      <c r="AS77" s="204"/>
      <c r="AT77" s="204"/>
      <c r="AU77" s="204"/>
      <c r="AV77" s="205"/>
      <c r="AW77" s="71">
        <v>0</v>
      </c>
      <c r="AX77" s="204"/>
      <c r="AY77" s="204"/>
      <c r="AZ77" s="204"/>
      <c r="BA77" s="204"/>
      <c r="BB77" s="204"/>
      <c r="BC77" s="204"/>
      <c r="BD77" s="205"/>
      <c r="BE77" s="69">
        <f>AO77</f>
        <v>7</v>
      </c>
      <c r="BF77" s="69"/>
      <c r="BG77" s="69"/>
      <c r="BH77" s="69"/>
      <c r="BI77" s="69"/>
      <c r="BJ77" s="69"/>
      <c r="BK77" s="69"/>
      <c r="BL77" s="69"/>
    </row>
    <row r="78" spans="1:79" ht="12" customHeight="1" x14ac:dyDescent="0.3">
      <c r="A78" s="134"/>
      <c r="B78" s="172"/>
      <c r="C78" s="172"/>
      <c r="D78" s="172"/>
      <c r="E78" s="172"/>
      <c r="F78" s="173"/>
      <c r="G78" s="83" t="s">
        <v>148</v>
      </c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7"/>
      <c r="Z78" s="138"/>
      <c r="AA78" s="203"/>
      <c r="AB78" s="203"/>
      <c r="AC78" s="203"/>
      <c r="AD78" s="203"/>
      <c r="AE78" s="77"/>
      <c r="AF78" s="78"/>
      <c r="AG78" s="78"/>
      <c r="AH78" s="78"/>
      <c r="AI78" s="78"/>
      <c r="AJ78" s="78"/>
      <c r="AK78" s="78"/>
      <c r="AL78" s="78"/>
      <c r="AM78" s="78"/>
      <c r="AN78" s="79"/>
      <c r="AO78" s="206"/>
      <c r="AP78" s="172"/>
      <c r="AQ78" s="172"/>
      <c r="AR78" s="172"/>
      <c r="AS78" s="172"/>
      <c r="AT78" s="172"/>
      <c r="AU78" s="172"/>
      <c r="AV78" s="173"/>
      <c r="AW78" s="206"/>
      <c r="AX78" s="172"/>
      <c r="AY78" s="172"/>
      <c r="AZ78" s="172"/>
      <c r="BA78" s="172"/>
      <c r="BB78" s="172"/>
      <c r="BC78" s="172"/>
      <c r="BD78" s="173"/>
      <c r="BE78" s="206"/>
      <c r="BF78" s="172"/>
      <c r="BG78" s="172"/>
      <c r="BH78" s="172"/>
      <c r="BI78" s="172"/>
      <c r="BJ78" s="172"/>
      <c r="BK78" s="172"/>
      <c r="BL78" s="173"/>
    </row>
    <row r="79" spans="1:79" ht="17.5" customHeight="1" x14ac:dyDescent="0.3">
      <c r="A79" s="121">
        <v>3</v>
      </c>
      <c r="B79" s="121"/>
      <c r="C79" s="121"/>
      <c r="D79" s="121"/>
      <c r="E79" s="121"/>
      <c r="F79" s="121"/>
      <c r="G79" s="83" t="s">
        <v>88</v>
      </c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6"/>
      <c r="Z79" s="59"/>
      <c r="AA79" s="60"/>
      <c r="AB79" s="60"/>
      <c r="AC79" s="60"/>
      <c r="AD79" s="61"/>
      <c r="AE79" s="77"/>
      <c r="AF79" s="78"/>
      <c r="AG79" s="78"/>
      <c r="AH79" s="78"/>
      <c r="AI79" s="78"/>
      <c r="AJ79" s="78"/>
      <c r="AK79" s="78"/>
      <c r="AL79" s="78"/>
      <c r="AM79" s="78"/>
      <c r="AN79" s="79"/>
      <c r="AO79" s="69">
        <v>4</v>
      </c>
      <c r="AP79" s="69"/>
      <c r="AQ79" s="69"/>
      <c r="AR79" s="69"/>
      <c r="AS79" s="69"/>
      <c r="AT79" s="69"/>
      <c r="AU79" s="69"/>
      <c r="AV79" s="69"/>
      <c r="AW79" s="69">
        <v>0</v>
      </c>
      <c r="AX79" s="69"/>
      <c r="AY79" s="69"/>
      <c r="AZ79" s="69"/>
      <c r="BA79" s="69"/>
      <c r="BB79" s="69"/>
      <c r="BC79" s="69"/>
      <c r="BD79" s="69"/>
      <c r="BE79" s="69">
        <f>AO79</f>
        <v>4</v>
      </c>
      <c r="BF79" s="69"/>
      <c r="BG79" s="69"/>
      <c r="BH79" s="69"/>
      <c r="BI79" s="69"/>
      <c r="BJ79" s="69"/>
      <c r="BK79" s="69"/>
      <c r="BL79" s="69"/>
    </row>
    <row r="80" spans="1:79" ht="15.65" customHeight="1" x14ac:dyDescent="0.3">
      <c r="A80" s="121">
        <v>4</v>
      </c>
      <c r="B80" s="121"/>
      <c r="C80" s="121"/>
      <c r="D80" s="121"/>
      <c r="E80" s="121"/>
      <c r="F80" s="121"/>
      <c r="G80" s="83" t="s">
        <v>89</v>
      </c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6"/>
      <c r="Z80" s="77" t="s">
        <v>64</v>
      </c>
      <c r="AA80" s="174"/>
      <c r="AB80" s="174"/>
      <c r="AC80" s="174"/>
      <c r="AD80" s="175"/>
      <c r="AE80" s="77"/>
      <c r="AF80" s="78"/>
      <c r="AG80" s="78"/>
      <c r="AH80" s="78"/>
      <c r="AI80" s="78"/>
      <c r="AJ80" s="78"/>
      <c r="AK80" s="78"/>
      <c r="AL80" s="78"/>
      <c r="AM80" s="78"/>
      <c r="AN80" s="79"/>
      <c r="AO80" s="69">
        <v>15</v>
      </c>
      <c r="AP80" s="69"/>
      <c r="AQ80" s="69"/>
      <c r="AR80" s="69"/>
      <c r="AS80" s="69"/>
      <c r="AT80" s="69"/>
      <c r="AU80" s="69"/>
      <c r="AV80" s="69"/>
      <c r="AW80" s="69">
        <v>0</v>
      </c>
      <c r="AX80" s="69"/>
      <c r="AY80" s="69"/>
      <c r="AZ80" s="69"/>
      <c r="BA80" s="69"/>
      <c r="BB80" s="69"/>
      <c r="BC80" s="69"/>
      <c r="BD80" s="69"/>
      <c r="BE80" s="69">
        <f>AO80</f>
        <v>15</v>
      </c>
      <c r="BF80" s="69"/>
      <c r="BG80" s="69"/>
      <c r="BH80" s="69"/>
      <c r="BI80" s="69"/>
      <c r="BJ80" s="69"/>
      <c r="BK80" s="69"/>
      <c r="BL80" s="69"/>
    </row>
    <row r="81" spans="1:64" ht="15" customHeight="1" x14ac:dyDescent="0.3">
      <c r="A81" s="121">
        <v>5</v>
      </c>
      <c r="B81" s="121"/>
      <c r="C81" s="121"/>
      <c r="D81" s="121"/>
      <c r="E81" s="121"/>
      <c r="F81" s="121"/>
      <c r="G81" s="83" t="s">
        <v>90</v>
      </c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6"/>
      <c r="Z81" s="59"/>
      <c r="AA81" s="60"/>
      <c r="AB81" s="60"/>
      <c r="AC81" s="60"/>
      <c r="AD81" s="61"/>
      <c r="AE81" s="77"/>
      <c r="AF81" s="78"/>
      <c r="AG81" s="78"/>
      <c r="AH81" s="78"/>
      <c r="AI81" s="78"/>
      <c r="AJ81" s="78"/>
      <c r="AK81" s="78"/>
      <c r="AL81" s="78"/>
      <c r="AM81" s="78"/>
      <c r="AN81" s="79"/>
      <c r="AO81" s="69">
        <v>2</v>
      </c>
      <c r="AP81" s="69"/>
      <c r="AQ81" s="69"/>
      <c r="AR81" s="69"/>
      <c r="AS81" s="69"/>
      <c r="AT81" s="69"/>
      <c r="AU81" s="69"/>
      <c r="AV81" s="69"/>
      <c r="AW81" s="69">
        <v>0</v>
      </c>
      <c r="AX81" s="69"/>
      <c r="AY81" s="69"/>
      <c r="AZ81" s="69"/>
      <c r="BA81" s="69"/>
      <c r="BB81" s="69"/>
      <c r="BC81" s="69"/>
      <c r="BD81" s="69"/>
      <c r="BE81" s="69">
        <f>AO81</f>
        <v>2</v>
      </c>
      <c r="BF81" s="69"/>
      <c r="BG81" s="69"/>
      <c r="BH81" s="69"/>
      <c r="BI81" s="69"/>
      <c r="BJ81" s="69"/>
      <c r="BK81" s="69"/>
      <c r="BL81" s="69"/>
    </row>
    <row r="82" spans="1:64" ht="17.5" customHeight="1" x14ac:dyDescent="0.3">
      <c r="A82" s="121">
        <v>6</v>
      </c>
      <c r="B82" s="121"/>
      <c r="C82" s="121"/>
      <c r="D82" s="121"/>
      <c r="E82" s="121"/>
      <c r="F82" s="121"/>
      <c r="G82" s="83" t="s">
        <v>91</v>
      </c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6"/>
      <c r="Z82" s="59"/>
      <c r="AA82" s="60"/>
      <c r="AB82" s="60"/>
      <c r="AC82" s="60"/>
      <c r="AD82" s="61"/>
      <c r="AE82" s="77"/>
      <c r="AF82" s="78"/>
      <c r="AG82" s="78"/>
      <c r="AH82" s="78"/>
      <c r="AI82" s="78"/>
      <c r="AJ82" s="78"/>
      <c r="AK82" s="78"/>
      <c r="AL82" s="78"/>
      <c r="AM82" s="78"/>
      <c r="AN82" s="79"/>
      <c r="AO82" s="68">
        <v>3.5</v>
      </c>
      <c r="AP82" s="68"/>
      <c r="AQ82" s="68"/>
      <c r="AR82" s="68"/>
      <c r="AS82" s="68"/>
      <c r="AT82" s="68"/>
      <c r="AU82" s="68"/>
      <c r="AV82" s="68"/>
      <c r="AW82" s="69">
        <v>0</v>
      </c>
      <c r="AX82" s="69"/>
      <c r="AY82" s="69"/>
      <c r="AZ82" s="69"/>
      <c r="BA82" s="69"/>
      <c r="BB82" s="69"/>
      <c r="BC82" s="69"/>
      <c r="BD82" s="69"/>
      <c r="BE82" s="68">
        <v>3.5</v>
      </c>
      <c r="BF82" s="68"/>
      <c r="BG82" s="68"/>
      <c r="BH82" s="68"/>
      <c r="BI82" s="68"/>
      <c r="BJ82" s="68"/>
      <c r="BK82" s="68"/>
      <c r="BL82" s="68"/>
    </row>
    <row r="83" spans="1:64" ht="19.5" customHeight="1" x14ac:dyDescent="0.3">
      <c r="A83" s="121">
        <v>7</v>
      </c>
      <c r="B83" s="121"/>
      <c r="C83" s="121"/>
      <c r="D83" s="121"/>
      <c r="E83" s="121"/>
      <c r="F83" s="121"/>
      <c r="G83" s="83" t="s">
        <v>149</v>
      </c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6"/>
      <c r="Z83" s="56"/>
      <c r="AA83" s="57"/>
      <c r="AB83" s="57"/>
      <c r="AC83" s="57"/>
      <c r="AD83" s="58"/>
      <c r="AE83" s="77"/>
      <c r="AF83" s="78"/>
      <c r="AG83" s="78"/>
      <c r="AH83" s="78"/>
      <c r="AI83" s="78"/>
      <c r="AJ83" s="78"/>
      <c r="AK83" s="78"/>
      <c r="AL83" s="78"/>
      <c r="AM83" s="78"/>
      <c r="AN83" s="79"/>
      <c r="AO83" s="69">
        <v>0</v>
      </c>
      <c r="AP83" s="69"/>
      <c r="AQ83" s="69"/>
      <c r="AR83" s="69"/>
      <c r="AS83" s="69"/>
      <c r="AT83" s="69"/>
      <c r="AU83" s="69"/>
      <c r="AV83" s="69"/>
      <c r="AW83" s="69">
        <v>11</v>
      </c>
      <c r="AX83" s="69"/>
      <c r="AY83" s="69"/>
      <c r="AZ83" s="69"/>
      <c r="BA83" s="69"/>
      <c r="BB83" s="69"/>
      <c r="BC83" s="69"/>
      <c r="BD83" s="69"/>
      <c r="BE83" s="69">
        <f>AW83</f>
        <v>11</v>
      </c>
      <c r="BF83" s="69"/>
      <c r="BG83" s="69"/>
      <c r="BH83" s="69"/>
      <c r="BI83" s="69"/>
      <c r="BJ83" s="69"/>
      <c r="BK83" s="69"/>
      <c r="BL83" s="69"/>
    </row>
    <row r="84" spans="1:64" ht="15" customHeight="1" x14ac:dyDescent="0.3">
      <c r="A84" s="183" t="s">
        <v>150</v>
      </c>
      <c r="B84" s="184"/>
      <c r="C84" s="184"/>
      <c r="D84" s="184"/>
      <c r="E84" s="184"/>
      <c r="F84" s="185"/>
      <c r="G84" s="83" t="s">
        <v>143</v>
      </c>
      <c r="H84" s="186"/>
      <c r="I84" s="186"/>
      <c r="J84" s="186"/>
      <c r="K84" s="186"/>
      <c r="L84" s="186"/>
      <c r="M84" s="186"/>
      <c r="N84" s="186"/>
      <c r="O84" s="186"/>
      <c r="P84" s="186"/>
      <c r="Q84" s="186"/>
      <c r="R84" s="186"/>
      <c r="S84" s="186"/>
      <c r="T84" s="186"/>
      <c r="U84" s="186"/>
      <c r="V84" s="186"/>
      <c r="W84" s="186"/>
      <c r="X84" s="186"/>
      <c r="Y84" s="187"/>
      <c r="Z84" s="74" t="s">
        <v>147</v>
      </c>
      <c r="AA84" s="190"/>
      <c r="AB84" s="190"/>
      <c r="AC84" s="190"/>
      <c r="AD84" s="191"/>
      <c r="AE84" s="176"/>
      <c r="AF84" s="174"/>
      <c r="AG84" s="174"/>
      <c r="AH84" s="174"/>
      <c r="AI84" s="174"/>
      <c r="AJ84" s="174"/>
      <c r="AK84" s="174"/>
      <c r="AL84" s="174"/>
      <c r="AM84" s="174"/>
      <c r="AN84" s="175"/>
      <c r="AO84" s="62"/>
      <c r="AP84" s="63"/>
      <c r="AQ84" s="63"/>
      <c r="AR84" s="63"/>
      <c r="AS84" s="63">
        <v>0</v>
      </c>
      <c r="AT84" s="63"/>
      <c r="AU84" s="63"/>
      <c r="AV84" s="64"/>
      <c r="AW84" s="71">
        <v>3</v>
      </c>
      <c r="AX84" s="172"/>
      <c r="AY84" s="172"/>
      <c r="AZ84" s="172"/>
      <c r="BA84" s="172"/>
      <c r="BB84" s="172"/>
      <c r="BC84" s="172"/>
      <c r="BD84" s="173"/>
      <c r="BE84" s="71">
        <f>AW84</f>
        <v>3</v>
      </c>
      <c r="BF84" s="172"/>
      <c r="BG84" s="172"/>
      <c r="BH84" s="172"/>
      <c r="BI84" s="172"/>
      <c r="BJ84" s="172"/>
      <c r="BK84" s="172"/>
      <c r="BL84" s="173"/>
    </row>
    <row r="85" spans="1:64" ht="15.5" customHeight="1" x14ac:dyDescent="0.3">
      <c r="A85" s="134" t="s">
        <v>151</v>
      </c>
      <c r="B85" s="172"/>
      <c r="C85" s="172"/>
      <c r="D85" s="172"/>
      <c r="E85" s="172"/>
      <c r="F85" s="173"/>
      <c r="G85" s="83" t="s">
        <v>144</v>
      </c>
      <c r="H85" s="186"/>
      <c r="I85" s="186"/>
      <c r="J85" s="186"/>
      <c r="K85" s="186"/>
      <c r="L85" s="186"/>
      <c r="M85" s="186"/>
      <c r="N85" s="186"/>
      <c r="O85" s="186"/>
      <c r="P85" s="186"/>
      <c r="Q85" s="186"/>
      <c r="R85" s="186"/>
      <c r="S85" s="186"/>
      <c r="T85" s="186"/>
      <c r="U85" s="186"/>
      <c r="V85" s="186"/>
      <c r="W85" s="186"/>
      <c r="X85" s="186"/>
      <c r="Y85" s="187"/>
      <c r="Z85" s="177"/>
      <c r="AA85" s="178"/>
      <c r="AB85" s="178"/>
      <c r="AC85" s="178"/>
      <c r="AD85" s="179"/>
      <c r="AE85" s="177"/>
      <c r="AF85" s="178"/>
      <c r="AG85" s="178"/>
      <c r="AH85" s="178"/>
      <c r="AI85" s="178"/>
      <c r="AJ85" s="178"/>
      <c r="AK85" s="178"/>
      <c r="AL85" s="178"/>
      <c r="AM85" s="178"/>
      <c r="AN85" s="179"/>
      <c r="AO85" s="62"/>
      <c r="AP85" s="63"/>
      <c r="AQ85" s="63"/>
      <c r="AR85" s="63"/>
      <c r="AS85" s="63">
        <v>0</v>
      </c>
      <c r="AT85" s="63"/>
      <c r="AU85" s="63"/>
      <c r="AV85" s="64"/>
      <c r="AW85" s="71">
        <v>8</v>
      </c>
      <c r="AX85" s="172"/>
      <c r="AY85" s="172"/>
      <c r="AZ85" s="172"/>
      <c r="BA85" s="172"/>
      <c r="BB85" s="172"/>
      <c r="BC85" s="172"/>
      <c r="BD85" s="173"/>
      <c r="BE85" s="71">
        <f>AW85</f>
        <v>8</v>
      </c>
      <c r="BF85" s="172"/>
      <c r="BG85" s="172"/>
      <c r="BH85" s="172"/>
      <c r="BI85" s="172"/>
      <c r="BJ85" s="172"/>
      <c r="BK85" s="172"/>
      <c r="BL85" s="173"/>
    </row>
    <row r="86" spans="1:64" ht="22.5" customHeight="1" x14ac:dyDescent="0.3">
      <c r="A86" s="134">
        <v>8</v>
      </c>
      <c r="B86" s="135"/>
      <c r="C86" s="135"/>
      <c r="D86" s="135"/>
      <c r="E86" s="135"/>
      <c r="F86" s="136"/>
      <c r="G86" s="83" t="s">
        <v>137</v>
      </c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5"/>
      <c r="Z86" s="74" t="s">
        <v>114</v>
      </c>
      <c r="AA86" s="75"/>
      <c r="AB86" s="75"/>
      <c r="AC86" s="75"/>
      <c r="AD86" s="76"/>
      <c r="AE86" s="74" t="s">
        <v>115</v>
      </c>
      <c r="AF86" s="75"/>
      <c r="AG86" s="75"/>
      <c r="AH86" s="75"/>
      <c r="AI86" s="75"/>
      <c r="AJ86" s="75"/>
      <c r="AK86" s="75"/>
      <c r="AL86" s="75"/>
      <c r="AM86" s="75"/>
      <c r="AN86" s="76"/>
      <c r="AO86" s="180">
        <f>AB63</f>
        <v>6592881</v>
      </c>
      <c r="AP86" s="181"/>
      <c r="AQ86" s="181"/>
      <c r="AR86" s="181"/>
      <c r="AS86" s="181"/>
      <c r="AT86" s="181"/>
      <c r="AU86" s="181"/>
      <c r="AV86" s="182"/>
      <c r="AW86" s="180">
        <f>AJ63</f>
        <v>860000</v>
      </c>
      <c r="AX86" s="181"/>
      <c r="AY86" s="181"/>
      <c r="AZ86" s="181"/>
      <c r="BA86" s="181"/>
      <c r="BB86" s="181"/>
      <c r="BC86" s="181"/>
      <c r="BD86" s="182"/>
      <c r="BE86" s="180">
        <f>AO86+AW86</f>
        <v>7452881</v>
      </c>
      <c r="BF86" s="181"/>
      <c r="BG86" s="181"/>
      <c r="BH86" s="181"/>
      <c r="BI86" s="181"/>
      <c r="BJ86" s="181"/>
      <c r="BK86" s="181"/>
      <c r="BL86" s="182"/>
    </row>
    <row r="87" spans="1:64" ht="27.75" hidden="1" customHeight="1" x14ac:dyDescent="0.3">
      <c r="A87" s="134">
        <v>9</v>
      </c>
      <c r="B87" s="135"/>
      <c r="C87" s="135"/>
      <c r="D87" s="135"/>
      <c r="E87" s="135"/>
      <c r="F87" s="136"/>
      <c r="G87" s="83" t="s">
        <v>124</v>
      </c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5"/>
      <c r="Z87" s="77"/>
      <c r="AA87" s="78"/>
      <c r="AB87" s="78"/>
      <c r="AC87" s="78"/>
      <c r="AD87" s="79"/>
      <c r="AE87" s="77"/>
      <c r="AF87" s="78"/>
      <c r="AG87" s="78"/>
      <c r="AH87" s="78"/>
      <c r="AI87" s="78"/>
      <c r="AJ87" s="78"/>
      <c r="AK87" s="78"/>
      <c r="AL87" s="78"/>
      <c r="AM87" s="78"/>
      <c r="AN87" s="79"/>
      <c r="AO87" s="71">
        <v>1300</v>
      </c>
      <c r="AP87" s="72"/>
      <c r="AQ87" s="72"/>
      <c r="AR87" s="72"/>
      <c r="AS87" s="72"/>
      <c r="AT87" s="72"/>
      <c r="AU87" s="72"/>
      <c r="AV87" s="73"/>
      <c r="AW87" s="183">
        <v>24993.4</v>
      </c>
      <c r="AX87" s="188"/>
      <c r="AY87" s="188"/>
      <c r="AZ87" s="188"/>
      <c r="BA87" s="188"/>
      <c r="BB87" s="188"/>
      <c r="BC87" s="188"/>
      <c r="BD87" s="189"/>
      <c r="BE87" s="183">
        <f>AO87+AW87</f>
        <v>26293.4</v>
      </c>
      <c r="BF87" s="188"/>
      <c r="BG87" s="188"/>
      <c r="BH87" s="188"/>
      <c r="BI87" s="188"/>
      <c r="BJ87" s="188"/>
      <c r="BK87" s="188"/>
      <c r="BL87" s="189"/>
    </row>
    <row r="88" spans="1:64" ht="18" customHeight="1" x14ac:dyDescent="0.3">
      <c r="A88" s="121">
        <v>9</v>
      </c>
      <c r="B88" s="121"/>
      <c r="C88" s="121"/>
      <c r="D88" s="121"/>
      <c r="E88" s="121"/>
      <c r="F88" s="121"/>
      <c r="G88" s="83" t="s">
        <v>92</v>
      </c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6"/>
      <c r="Z88" s="77"/>
      <c r="AA88" s="78"/>
      <c r="AB88" s="78"/>
      <c r="AC88" s="78"/>
      <c r="AD88" s="79"/>
      <c r="AE88" s="77"/>
      <c r="AF88" s="78"/>
      <c r="AG88" s="78"/>
      <c r="AH88" s="78"/>
      <c r="AI88" s="78"/>
      <c r="AJ88" s="78"/>
      <c r="AK88" s="78"/>
      <c r="AL88" s="78"/>
      <c r="AM88" s="78"/>
      <c r="AN88" s="79"/>
      <c r="AO88" s="69">
        <v>30000</v>
      </c>
      <c r="AP88" s="69"/>
      <c r="AQ88" s="69"/>
      <c r="AR88" s="69"/>
      <c r="AS88" s="69"/>
      <c r="AT88" s="69"/>
      <c r="AU88" s="69"/>
      <c r="AV88" s="69"/>
      <c r="AW88" s="69">
        <v>0</v>
      </c>
      <c r="AX88" s="69"/>
      <c r="AY88" s="69"/>
      <c r="AZ88" s="69"/>
      <c r="BA88" s="69"/>
      <c r="BB88" s="69"/>
      <c r="BC88" s="69"/>
      <c r="BD88" s="69"/>
      <c r="BE88" s="69">
        <f>AO88</f>
        <v>30000</v>
      </c>
      <c r="BF88" s="69"/>
      <c r="BG88" s="69"/>
      <c r="BH88" s="69"/>
      <c r="BI88" s="69"/>
      <c r="BJ88" s="69"/>
      <c r="BK88" s="69"/>
      <c r="BL88" s="69"/>
    </row>
    <row r="89" spans="1:64" ht="29.5" hidden="1" customHeight="1" x14ac:dyDescent="0.3">
      <c r="A89" s="134">
        <v>11</v>
      </c>
      <c r="B89" s="135"/>
      <c r="C89" s="135"/>
      <c r="D89" s="135"/>
      <c r="E89" s="135"/>
      <c r="F89" s="136"/>
      <c r="G89" s="83" t="s">
        <v>127</v>
      </c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5"/>
      <c r="Z89" s="37"/>
      <c r="AA89" s="38"/>
      <c r="AB89" s="38"/>
      <c r="AC89" s="38"/>
      <c r="AD89" s="39"/>
      <c r="AE89" s="37"/>
      <c r="AF89" s="38"/>
      <c r="AG89" s="38"/>
      <c r="AH89" s="38"/>
      <c r="AI89" s="38"/>
      <c r="AJ89" s="38"/>
      <c r="AK89" s="38"/>
      <c r="AL89" s="38"/>
      <c r="AM89" s="38"/>
      <c r="AN89" s="39"/>
      <c r="AO89" s="71">
        <f>AC53</f>
        <v>75845</v>
      </c>
      <c r="AP89" s="72"/>
      <c r="AQ89" s="72"/>
      <c r="AR89" s="72"/>
      <c r="AS89" s="72"/>
      <c r="AT89" s="72"/>
      <c r="AU89" s="72"/>
      <c r="AV89" s="73"/>
      <c r="AW89" s="71">
        <f>AK53</f>
        <v>74000</v>
      </c>
      <c r="AX89" s="72"/>
      <c r="AY89" s="72"/>
      <c r="AZ89" s="72"/>
      <c r="BA89" s="72"/>
      <c r="BB89" s="72"/>
      <c r="BC89" s="72"/>
      <c r="BD89" s="73"/>
      <c r="BE89" s="71">
        <f>AO89+AW89</f>
        <v>149845</v>
      </c>
      <c r="BF89" s="72"/>
      <c r="BG89" s="72"/>
      <c r="BH89" s="72"/>
      <c r="BI89" s="72"/>
      <c r="BJ89" s="72"/>
      <c r="BK89" s="72"/>
      <c r="BL89" s="73"/>
    </row>
    <row r="90" spans="1:64" ht="18.649999999999999" hidden="1" customHeight="1" x14ac:dyDescent="0.3">
      <c r="A90" s="134">
        <v>12</v>
      </c>
      <c r="B90" s="135"/>
      <c r="C90" s="135"/>
      <c r="D90" s="135"/>
      <c r="E90" s="135"/>
      <c r="F90" s="136"/>
      <c r="G90" s="83" t="s">
        <v>120</v>
      </c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5"/>
      <c r="Z90" s="138" t="s">
        <v>119</v>
      </c>
      <c r="AA90" s="138"/>
      <c r="AB90" s="138"/>
      <c r="AC90" s="138"/>
      <c r="AD90" s="138"/>
      <c r="AE90" s="138" t="s">
        <v>115</v>
      </c>
      <c r="AF90" s="138"/>
      <c r="AG90" s="138"/>
      <c r="AH90" s="138"/>
      <c r="AI90" s="138"/>
      <c r="AJ90" s="138"/>
      <c r="AK90" s="138"/>
      <c r="AL90" s="138"/>
      <c r="AM90" s="138"/>
      <c r="AN90" s="138"/>
      <c r="AO90" s="71">
        <v>0</v>
      </c>
      <c r="AP90" s="72"/>
      <c r="AQ90" s="72"/>
      <c r="AR90" s="72"/>
      <c r="AS90" s="72"/>
      <c r="AT90" s="72"/>
      <c r="AU90" s="72"/>
      <c r="AV90" s="73"/>
      <c r="AW90" s="71">
        <v>3</v>
      </c>
      <c r="AX90" s="72"/>
      <c r="AY90" s="72"/>
      <c r="AZ90" s="72"/>
      <c r="BA90" s="72"/>
      <c r="BB90" s="72"/>
      <c r="BC90" s="72"/>
      <c r="BD90" s="73"/>
      <c r="BE90" s="71">
        <v>3</v>
      </c>
      <c r="BF90" s="72"/>
      <c r="BG90" s="72"/>
      <c r="BH90" s="72"/>
      <c r="BI90" s="72"/>
      <c r="BJ90" s="72"/>
      <c r="BK90" s="72"/>
      <c r="BL90" s="73"/>
    </row>
    <row r="91" spans="1:64" s="33" customFormat="1" ht="14.5" customHeight="1" x14ac:dyDescent="0.3">
      <c r="A91" s="171">
        <v>0</v>
      </c>
      <c r="B91" s="171"/>
      <c r="C91" s="171"/>
      <c r="D91" s="171"/>
      <c r="E91" s="171"/>
      <c r="F91" s="171"/>
      <c r="G91" s="150" t="s">
        <v>66</v>
      </c>
      <c r="H91" s="192"/>
      <c r="I91" s="192"/>
      <c r="J91" s="192"/>
      <c r="K91" s="192"/>
      <c r="L91" s="192"/>
      <c r="M91" s="192"/>
      <c r="N91" s="192"/>
      <c r="O91" s="192"/>
      <c r="P91" s="192"/>
      <c r="Q91" s="192"/>
      <c r="R91" s="192"/>
      <c r="S91" s="192"/>
      <c r="T91" s="192"/>
      <c r="U91" s="192"/>
      <c r="V91" s="192"/>
      <c r="W91" s="192"/>
      <c r="X91" s="192"/>
      <c r="Y91" s="19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153"/>
      <c r="AK91" s="153"/>
      <c r="AL91" s="153"/>
      <c r="AM91" s="153"/>
      <c r="AN91" s="194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  <c r="BI91" s="70"/>
      <c r="BJ91" s="70"/>
      <c r="BK91" s="70"/>
      <c r="BL91" s="70"/>
    </row>
    <row r="92" spans="1:64" ht="21.5" customHeight="1" x14ac:dyDescent="0.3">
      <c r="A92" s="121">
        <v>10</v>
      </c>
      <c r="B92" s="121"/>
      <c r="C92" s="121"/>
      <c r="D92" s="121"/>
      <c r="E92" s="121"/>
      <c r="F92" s="121"/>
      <c r="G92" s="83" t="s">
        <v>93</v>
      </c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6"/>
      <c r="Z92" s="138" t="s">
        <v>64</v>
      </c>
      <c r="AA92" s="138"/>
      <c r="AB92" s="138"/>
      <c r="AC92" s="138"/>
      <c r="AD92" s="138"/>
      <c r="AE92" s="74" t="s">
        <v>87</v>
      </c>
      <c r="AF92" s="75"/>
      <c r="AG92" s="75"/>
      <c r="AH92" s="75"/>
      <c r="AI92" s="75"/>
      <c r="AJ92" s="75"/>
      <c r="AK92" s="75"/>
      <c r="AL92" s="75"/>
      <c r="AM92" s="75"/>
      <c r="AN92" s="76"/>
      <c r="AO92" s="69">
        <v>575</v>
      </c>
      <c r="AP92" s="69"/>
      <c r="AQ92" s="69"/>
      <c r="AR92" s="69"/>
      <c r="AS92" s="69"/>
      <c r="AT92" s="69"/>
      <c r="AU92" s="69"/>
      <c r="AV92" s="69"/>
      <c r="AW92" s="69">
        <v>500</v>
      </c>
      <c r="AX92" s="69"/>
      <c r="AY92" s="69"/>
      <c r="AZ92" s="69"/>
      <c r="BA92" s="69"/>
      <c r="BB92" s="69"/>
      <c r="BC92" s="69"/>
      <c r="BD92" s="69"/>
      <c r="BE92" s="69">
        <f>AO92+AW92</f>
        <v>1075</v>
      </c>
      <c r="BF92" s="69"/>
      <c r="BG92" s="69"/>
      <c r="BH92" s="69"/>
      <c r="BI92" s="69"/>
      <c r="BJ92" s="69"/>
      <c r="BK92" s="69"/>
      <c r="BL92" s="69"/>
    </row>
    <row r="93" spans="1:64" ht="19" hidden="1" customHeight="1" x14ac:dyDescent="0.3">
      <c r="A93" s="121">
        <v>10</v>
      </c>
      <c r="B93" s="121"/>
      <c r="C93" s="121"/>
      <c r="D93" s="121"/>
      <c r="E93" s="121"/>
      <c r="F93" s="121"/>
      <c r="G93" s="83" t="s">
        <v>94</v>
      </c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6"/>
      <c r="Z93" s="138" t="s">
        <v>64</v>
      </c>
      <c r="AA93" s="138"/>
      <c r="AB93" s="138"/>
      <c r="AC93" s="138"/>
      <c r="AD93" s="138"/>
      <c r="AE93" s="77"/>
      <c r="AF93" s="78"/>
      <c r="AG93" s="78"/>
      <c r="AH93" s="78"/>
      <c r="AI93" s="78"/>
      <c r="AJ93" s="78"/>
      <c r="AK93" s="78"/>
      <c r="AL93" s="78"/>
      <c r="AM93" s="78"/>
      <c r="AN93" s="79"/>
      <c r="AO93" s="69">
        <v>0</v>
      </c>
      <c r="AP93" s="69"/>
      <c r="AQ93" s="69"/>
      <c r="AR93" s="69"/>
      <c r="AS93" s="69"/>
      <c r="AT93" s="69"/>
      <c r="AU93" s="69"/>
      <c r="AV93" s="69"/>
      <c r="AW93" s="69">
        <v>0</v>
      </c>
      <c r="AX93" s="69"/>
      <c r="AY93" s="69"/>
      <c r="AZ93" s="69"/>
      <c r="BA93" s="69"/>
      <c r="BB93" s="69"/>
      <c r="BC93" s="69"/>
      <c r="BD93" s="69"/>
      <c r="BE93" s="69">
        <f t="shared" ref="BE93:BE94" si="0">AO93+AW93</f>
        <v>0</v>
      </c>
      <c r="BF93" s="69"/>
      <c r="BG93" s="69"/>
      <c r="BH93" s="69"/>
      <c r="BI93" s="69"/>
      <c r="BJ93" s="69"/>
      <c r="BK93" s="69"/>
      <c r="BL93" s="69"/>
    </row>
    <row r="94" spans="1:64" ht="23.15" customHeight="1" x14ac:dyDescent="0.3">
      <c r="A94" s="121">
        <v>11</v>
      </c>
      <c r="B94" s="121"/>
      <c r="C94" s="121"/>
      <c r="D94" s="121"/>
      <c r="E94" s="121"/>
      <c r="F94" s="121"/>
      <c r="G94" s="83" t="s">
        <v>95</v>
      </c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6"/>
      <c r="Z94" s="74" t="s">
        <v>67</v>
      </c>
      <c r="AA94" s="75"/>
      <c r="AB94" s="75"/>
      <c r="AC94" s="75"/>
      <c r="AD94" s="76"/>
      <c r="AE94" s="80"/>
      <c r="AF94" s="81"/>
      <c r="AG94" s="81"/>
      <c r="AH94" s="81"/>
      <c r="AI94" s="81"/>
      <c r="AJ94" s="81"/>
      <c r="AK94" s="81"/>
      <c r="AL94" s="81"/>
      <c r="AM94" s="81"/>
      <c r="AN94" s="82"/>
      <c r="AO94" s="69">
        <v>13</v>
      </c>
      <c r="AP94" s="69"/>
      <c r="AQ94" s="69"/>
      <c r="AR94" s="69"/>
      <c r="AS94" s="69"/>
      <c r="AT94" s="69"/>
      <c r="AU94" s="69"/>
      <c r="AV94" s="69"/>
      <c r="AW94" s="69">
        <v>13</v>
      </c>
      <c r="AX94" s="69"/>
      <c r="AY94" s="69"/>
      <c r="AZ94" s="69"/>
      <c r="BA94" s="69"/>
      <c r="BB94" s="69"/>
      <c r="BC94" s="69"/>
      <c r="BD94" s="69"/>
      <c r="BE94" s="69">
        <f t="shared" si="0"/>
        <v>26</v>
      </c>
      <c r="BF94" s="69"/>
      <c r="BG94" s="69"/>
      <c r="BH94" s="69"/>
      <c r="BI94" s="69"/>
      <c r="BJ94" s="69"/>
      <c r="BK94" s="69"/>
      <c r="BL94" s="69"/>
    </row>
    <row r="95" spans="1:64" ht="20.5" customHeight="1" x14ac:dyDescent="0.3">
      <c r="A95" s="121">
        <v>12</v>
      </c>
      <c r="B95" s="121"/>
      <c r="C95" s="121"/>
      <c r="D95" s="121"/>
      <c r="E95" s="121"/>
      <c r="F95" s="121"/>
      <c r="G95" s="83" t="s">
        <v>96</v>
      </c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6"/>
      <c r="Z95" s="80"/>
      <c r="AA95" s="81"/>
      <c r="AB95" s="81"/>
      <c r="AC95" s="81"/>
      <c r="AD95" s="82"/>
      <c r="AE95" s="195" t="s">
        <v>97</v>
      </c>
      <c r="AF95" s="196"/>
      <c r="AG95" s="196"/>
      <c r="AH95" s="196"/>
      <c r="AI95" s="196"/>
      <c r="AJ95" s="196"/>
      <c r="AK95" s="196"/>
      <c r="AL95" s="196"/>
      <c r="AM95" s="196"/>
      <c r="AN95" s="197"/>
      <c r="AO95" s="69">
        <v>25</v>
      </c>
      <c r="AP95" s="69"/>
      <c r="AQ95" s="69"/>
      <c r="AR95" s="69"/>
      <c r="AS95" s="69"/>
      <c r="AT95" s="69"/>
      <c r="AU95" s="69"/>
      <c r="AV95" s="69"/>
      <c r="AW95" s="69">
        <v>0</v>
      </c>
      <c r="AX95" s="69"/>
      <c r="AY95" s="69"/>
      <c r="AZ95" s="69"/>
      <c r="BA95" s="69"/>
      <c r="BB95" s="69"/>
      <c r="BC95" s="69"/>
      <c r="BD95" s="69"/>
      <c r="BE95" s="69">
        <f t="shared" ref="BE95" si="1">AO95+AW95</f>
        <v>25</v>
      </c>
      <c r="BF95" s="69"/>
      <c r="BG95" s="69"/>
      <c r="BH95" s="69"/>
      <c r="BI95" s="69"/>
      <c r="BJ95" s="69"/>
      <c r="BK95" s="69"/>
      <c r="BL95" s="69"/>
    </row>
    <row r="96" spans="1:64" ht="31.5" hidden="1" customHeight="1" x14ac:dyDescent="0.3">
      <c r="A96" s="134">
        <v>16</v>
      </c>
      <c r="B96" s="135"/>
      <c r="C96" s="135"/>
      <c r="D96" s="135"/>
      <c r="E96" s="135"/>
      <c r="F96" s="136"/>
      <c r="G96" s="83" t="s">
        <v>128</v>
      </c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5"/>
      <c r="Z96" s="65" t="s">
        <v>64</v>
      </c>
      <c r="AA96" s="66"/>
      <c r="AB96" s="66"/>
      <c r="AC96" s="66"/>
      <c r="AD96" s="67"/>
      <c r="AE96" s="65" t="s">
        <v>116</v>
      </c>
      <c r="AF96" s="66"/>
      <c r="AG96" s="66"/>
      <c r="AH96" s="66"/>
      <c r="AI96" s="66"/>
      <c r="AJ96" s="66"/>
      <c r="AK96" s="66"/>
      <c r="AL96" s="66"/>
      <c r="AM96" s="66"/>
      <c r="AN96" s="67"/>
      <c r="AO96" s="71">
        <v>5</v>
      </c>
      <c r="AP96" s="72"/>
      <c r="AQ96" s="72"/>
      <c r="AR96" s="72"/>
      <c r="AS96" s="72"/>
      <c r="AT96" s="72"/>
      <c r="AU96" s="72"/>
      <c r="AV96" s="73"/>
      <c r="AW96" s="71">
        <v>1</v>
      </c>
      <c r="AX96" s="72"/>
      <c r="AY96" s="72"/>
      <c r="AZ96" s="72"/>
      <c r="BA96" s="72"/>
      <c r="BB96" s="72"/>
      <c r="BC96" s="72"/>
      <c r="BD96" s="73"/>
      <c r="BE96" s="71">
        <f>AO96+AW96</f>
        <v>6</v>
      </c>
      <c r="BF96" s="72"/>
      <c r="BG96" s="72"/>
      <c r="BH96" s="72"/>
      <c r="BI96" s="72"/>
      <c r="BJ96" s="72"/>
      <c r="BK96" s="72"/>
      <c r="BL96" s="73"/>
    </row>
    <row r="97" spans="1:64" s="33" customFormat="1" ht="16" customHeight="1" x14ac:dyDescent="0.3">
      <c r="A97" s="171">
        <v>0</v>
      </c>
      <c r="B97" s="171"/>
      <c r="C97" s="171"/>
      <c r="D97" s="171"/>
      <c r="E97" s="171"/>
      <c r="F97" s="171"/>
      <c r="G97" s="150" t="s">
        <v>68</v>
      </c>
      <c r="H97" s="192"/>
      <c r="I97" s="192"/>
      <c r="J97" s="192"/>
      <c r="K97" s="192"/>
      <c r="L97" s="192"/>
      <c r="M97" s="192"/>
      <c r="N97" s="192"/>
      <c r="O97" s="192"/>
      <c r="P97" s="192"/>
      <c r="Q97" s="192"/>
      <c r="R97" s="192"/>
      <c r="S97" s="192"/>
      <c r="T97" s="192"/>
      <c r="U97" s="192"/>
      <c r="V97" s="192"/>
      <c r="W97" s="192"/>
      <c r="X97" s="192"/>
      <c r="Y97" s="193"/>
      <c r="Z97" s="153"/>
      <c r="AA97" s="153"/>
      <c r="AB97" s="153"/>
      <c r="AC97" s="153"/>
      <c r="AD97" s="153"/>
      <c r="AE97" s="200"/>
      <c r="AF97" s="201"/>
      <c r="AG97" s="201"/>
      <c r="AH97" s="201"/>
      <c r="AI97" s="201"/>
      <c r="AJ97" s="201"/>
      <c r="AK97" s="201"/>
      <c r="AL97" s="201"/>
      <c r="AM97" s="201"/>
      <c r="AN97" s="202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70"/>
      <c r="BI97" s="70"/>
      <c r="BJ97" s="70"/>
      <c r="BK97" s="70"/>
      <c r="BL97" s="70"/>
    </row>
    <row r="98" spans="1:64" ht="34.5" hidden="1" customHeight="1" x14ac:dyDescent="0.3">
      <c r="A98" s="121">
        <v>0</v>
      </c>
      <c r="B98" s="121"/>
      <c r="C98" s="121"/>
      <c r="D98" s="121"/>
      <c r="E98" s="121"/>
      <c r="F98" s="121"/>
      <c r="G98" s="83" t="s">
        <v>98</v>
      </c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6"/>
      <c r="Z98" s="138" t="s">
        <v>69</v>
      </c>
      <c r="AA98" s="138"/>
      <c r="AB98" s="138"/>
      <c r="AC98" s="138"/>
      <c r="AD98" s="138"/>
      <c r="AE98" s="195" t="s">
        <v>99</v>
      </c>
      <c r="AF98" s="196"/>
      <c r="AG98" s="196"/>
      <c r="AH98" s="196"/>
      <c r="AI98" s="196"/>
      <c r="AJ98" s="196"/>
      <c r="AK98" s="196"/>
      <c r="AL98" s="196"/>
      <c r="AM98" s="196"/>
      <c r="AN98" s="197"/>
      <c r="AO98" s="69">
        <v>0</v>
      </c>
      <c r="AP98" s="69"/>
      <c r="AQ98" s="69"/>
      <c r="AR98" s="69"/>
      <c r="AS98" s="69"/>
      <c r="AT98" s="69"/>
      <c r="AU98" s="69"/>
      <c r="AV98" s="69"/>
      <c r="AW98" s="69">
        <v>0</v>
      </c>
      <c r="AX98" s="69"/>
      <c r="AY98" s="69"/>
      <c r="AZ98" s="69"/>
      <c r="BA98" s="69"/>
      <c r="BB98" s="69"/>
      <c r="BC98" s="69"/>
      <c r="BD98" s="69"/>
      <c r="BE98" s="69">
        <v>0</v>
      </c>
      <c r="BF98" s="69"/>
      <c r="BG98" s="69"/>
      <c r="BH98" s="69"/>
      <c r="BI98" s="69"/>
      <c r="BJ98" s="69"/>
      <c r="BK98" s="69"/>
      <c r="BL98" s="69"/>
    </row>
    <row r="99" spans="1:64" ht="23.15" customHeight="1" x14ac:dyDescent="0.3">
      <c r="A99" s="121">
        <v>13</v>
      </c>
      <c r="B99" s="121"/>
      <c r="C99" s="121"/>
      <c r="D99" s="121"/>
      <c r="E99" s="121"/>
      <c r="F99" s="121"/>
      <c r="G99" s="83" t="s">
        <v>100</v>
      </c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6"/>
      <c r="Z99" s="74" t="s">
        <v>114</v>
      </c>
      <c r="AA99" s="75"/>
      <c r="AB99" s="75"/>
      <c r="AC99" s="75"/>
      <c r="AD99" s="76"/>
      <c r="AE99" s="74" t="s">
        <v>70</v>
      </c>
      <c r="AF99" s="75"/>
      <c r="AG99" s="75"/>
      <c r="AH99" s="75"/>
      <c r="AI99" s="75"/>
      <c r="AJ99" s="75"/>
      <c r="AK99" s="75"/>
      <c r="AL99" s="75"/>
      <c r="AM99" s="75"/>
      <c r="AN99" s="76"/>
      <c r="AO99" s="69">
        <f>AO86/AO92/12</f>
        <v>955.4899999999999</v>
      </c>
      <c r="AP99" s="69"/>
      <c r="AQ99" s="69"/>
      <c r="AR99" s="69"/>
      <c r="AS99" s="69"/>
      <c r="AT99" s="69"/>
      <c r="AU99" s="69"/>
      <c r="AV99" s="69"/>
      <c r="AW99" s="69">
        <f>AW86/AW92/12</f>
        <v>143.33333333333334</v>
      </c>
      <c r="AX99" s="69"/>
      <c r="AY99" s="69"/>
      <c r="AZ99" s="69"/>
      <c r="BA99" s="69"/>
      <c r="BB99" s="69"/>
      <c r="BC99" s="69"/>
      <c r="BD99" s="69"/>
      <c r="BE99" s="69">
        <f>BE86/BE92/12</f>
        <v>577.74271317829459</v>
      </c>
      <c r="BF99" s="69"/>
      <c r="BG99" s="69"/>
      <c r="BH99" s="69"/>
      <c r="BI99" s="69"/>
      <c r="BJ99" s="69"/>
      <c r="BK99" s="69"/>
      <c r="BL99" s="69"/>
    </row>
    <row r="100" spans="1:64" ht="21.65" customHeight="1" x14ac:dyDescent="0.3">
      <c r="A100" s="121">
        <v>14</v>
      </c>
      <c r="B100" s="121"/>
      <c r="C100" s="121"/>
      <c r="D100" s="121"/>
      <c r="E100" s="121"/>
      <c r="F100" s="121"/>
      <c r="G100" s="83" t="s">
        <v>101</v>
      </c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6"/>
      <c r="Z100" s="77"/>
      <c r="AA100" s="78"/>
      <c r="AB100" s="78"/>
      <c r="AC100" s="78"/>
      <c r="AD100" s="79"/>
      <c r="AE100" s="77"/>
      <c r="AF100" s="78"/>
      <c r="AG100" s="78"/>
      <c r="AH100" s="78"/>
      <c r="AI100" s="78"/>
      <c r="AJ100" s="78"/>
      <c r="AK100" s="78"/>
      <c r="AL100" s="78"/>
      <c r="AM100" s="78"/>
      <c r="AN100" s="79"/>
      <c r="AO100" s="69">
        <f>AO86/AO94/12</f>
        <v>42262.057692307695</v>
      </c>
      <c r="AP100" s="69"/>
      <c r="AQ100" s="69"/>
      <c r="AR100" s="69"/>
      <c r="AS100" s="69"/>
      <c r="AT100" s="69"/>
      <c r="AU100" s="69"/>
      <c r="AV100" s="69"/>
      <c r="AW100" s="69">
        <f>AW86/AW94/12</f>
        <v>5512.8205128205127</v>
      </c>
      <c r="AX100" s="69"/>
      <c r="AY100" s="69"/>
      <c r="AZ100" s="69"/>
      <c r="BA100" s="69"/>
      <c r="BB100" s="69"/>
      <c r="BC100" s="69"/>
      <c r="BD100" s="69"/>
      <c r="BE100" s="69">
        <f>BE86/BE94/12</f>
        <v>23887.439102564105</v>
      </c>
      <c r="BF100" s="69"/>
      <c r="BG100" s="69"/>
      <c r="BH100" s="69"/>
      <c r="BI100" s="69"/>
      <c r="BJ100" s="69"/>
      <c r="BK100" s="69"/>
      <c r="BL100" s="69"/>
    </row>
    <row r="101" spans="1:64" ht="19" customHeight="1" x14ac:dyDescent="0.3">
      <c r="A101" s="121">
        <v>15</v>
      </c>
      <c r="B101" s="121"/>
      <c r="C101" s="121"/>
      <c r="D101" s="121"/>
      <c r="E101" s="121"/>
      <c r="F101" s="121"/>
      <c r="G101" s="83" t="s">
        <v>102</v>
      </c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6"/>
      <c r="Z101" s="80"/>
      <c r="AA101" s="81"/>
      <c r="AB101" s="81"/>
      <c r="AC101" s="81"/>
      <c r="AD101" s="82"/>
      <c r="AE101" s="80"/>
      <c r="AF101" s="81"/>
      <c r="AG101" s="81"/>
      <c r="AH101" s="81"/>
      <c r="AI101" s="81"/>
      <c r="AJ101" s="81"/>
      <c r="AK101" s="81"/>
      <c r="AL101" s="81"/>
      <c r="AM101" s="81"/>
      <c r="AN101" s="82"/>
      <c r="AO101" s="69">
        <f>AO88/AO95</f>
        <v>1200</v>
      </c>
      <c r="AP101" s="69"/>
      <c r="AQ101" s="69"/>
      <c r="AR101" s="69"/>
      <c r="AS101" s="69"/>
      <c r="AT101" s="69"/>
      <c r="AU101" s="69"/>
      <c r="AV101" s="69"/>
      <c r="AW101" s="69">
        <v>0</v>
      </c>
      <c r="AX101" s="69"/>
      <c r="AY101" s="69"/>
      <c r="AZ101" s="69"/>
      <c r="BA101" s="69"/>
      <c r="BB101" s="69"/>
      <c r="BC101" s="69"/>
      <c r="BD101" s="69"/>
      <c r="BE101" s="69">
        <f>AO101</f>
        <v>1200</v>
      </c>
      <c r="BF101" s="69"/>
      <c r="BG101" s="69"/>
      <c r="BH101" s="69"/>
      <c r="BI101" s="69"/>
      <c r="BJ101" s="69"/>
      <c r="BK101" s="69"/>
      <c r="BL101" s="69"/>
    </row>
    <row r="102" spans="1:64" s="33" customFormat="1" ht="17.149999999999999" customHeight="1" x14ac:dyDescent="0.3">
      <c r="A102" s="171">
        <v>0</v>
      </c>
      <c r="B102" s="171"/>
      <c r="C102" s="171"/>
      <c r="D102" s="171"/>
      <c r="E102" s="171"/>
      <c r="F102" s="171"/>
      <c r="G102" s="150" t="s">
        <v>71</v>
      </c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192"/>
      <c r="S102" s="192"/>
      <c r="T102" s="192"/>
      <c r="U102" s="192"/>
      <c r="V102" s="192"/>
      <c r="W102" s="192"/>
      <c r="X102" s="192"/>
      <c r="Y102" s="193"/>
      <c r="Z102" s="153"/>
      <c r="AA102" s="153"/>
      <c r="AB102" s="153"/>
      <c r="AC102" s="153"/>
      <c r="AD102" s="153"/>
      <c r="AE102" s="200"/>
      <c r="AF102" s="201"/>
      <c r="AG102" s="201"/>
      <c r="AH102" s="201"/>
      <c r="AI102" s="201"/>
      <c r="AJ102" s="201"/>
      <c r="AK102" s="201"/>
      <c r="AL102" s="201"/>
      <c r="AM102" s="201"/>
      <c r="AN102" s="202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  <c r="BI102" s="70"/>
      <c r="BJ102" s="70"/>
      <c r="BK102" s="70"/>
      <c r="BL102" s="70"/>
    </row>
    <row r="103" spans="1:64" ht="30" customHeight="1" x14ac:dyDescent="0.3">
      <c r="A103" s="121">
        <v>16</v>
      </c>
      <c r="B103" s="121"/>
      <c r="C103" s="121"/>
      <c r="D103" s="121"/>
      <c r="E103" s="121"/>
      <c r="F103" s="121"/>
      <c r="G103" s="83" t="s">
        <v>103</v>
      </c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6"/>
      <c r="Z103" s="74" t="s">
        <v>72</v>
      </c>
      <c r="AA103" s="75"/>
      <c r="AB103" s="75"/>
      <c r="AC103" s="75"/>
      <c r="AD103" s="76"/>
      <c r="AE103" s="74" t="s">
        <v>70</v>
      </c>
      <c r="AF103" s="75"/>
      <c r="AG103" s="75"/>
      <c r="AH103" s="75"/>
      <c r="AI103" s="75"/>
      <c r="AJ103" s="75"/>
      <c r="AK103" s="75"/>
      <c r="AL103" s="75"/>
      <c r="AM103" s="75"/>
      <c r="AN103" s="76"/>
      <c r="AO103" s="69">
        <f>575/570%</f>
        <v>100.87719298245614</v>
      </c>
      <c r="AP103" s="69"/>
      <c r="AQ103" s="69"/>
      <c r="AR103" s="69"/>
      <c r="AS103" s="69"/>
      <c r="AT103" s="69"/>
      <c r="AU103" s="69"/>
      <c r="AV103" s="69"/>
      <c r="AW103" s="69">
        <f>500/500%</f>
        <v>100</v>
      </c>
      <c r="AX103" s="69"/>
      <c r="AY103" s="69"/>
      <c r="AZ103" s="69"/>
      <c r="BA103" s="69"/>
      <c r="BB103" s="69"/>
      <c r="BC103" s="69"/>
      <c r="BD103" s="69"/>
      <c r="BE103" s="69">
        <f>1075/1070%</f>
        <v>100.46728971962618</v>
      </c>
      <c r="BF103" s="69"/>
      <c r="BG103" s="69"/>
      <c r="BH103" s="69"/>
      <c r="BI103" s="69"/>
      <c r="BJ103" s="69"/>
      <c r="BK103" s="69"/>
      <c r="BL103" s="69"/>
    </row>
    <row r="104" spans="1:64" ht="19.5" customHeight="1" x14ac:dyDescent="0.3">
      <c r="A104" s="121">
        <v>17</v>
      </c>
      <c r="B104" s="121"/>
      <c r="C104" s="121"/>
      <c r="D104" s="121"/>
      <c r="E104" s="121"/>
      <c r="F104" s="121"/>
      <c r="G104" s="83" t="s">
        <v>104</v>
      </c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6"/>
      <c r="Z104" s="77"/>
      <c r="AA104" s="78"/>
      <c r="AB104" s="78"/>
      <c r="AC104" s="78"/>
      <c r="AD104" s="79"/>
      <c r="AE104" s="77"/>
      <c r="AF104" s="78"/>
      <c r="AG104" s="78"/>
      <c r="AH104" s="78"/>
      <c r="AI104" s="78"/>
      <c r="AJ104" s="78"/>
      <c r="AK104" s="78"/>
      <c r="AL104" s="78"/>
      <c r="AM104" s="78"/>
      <c r="AN104" s="79"/>
      <c r="AO104" s="69">
        <f>25/20%</f>
        <v>125</v>
      </c>
      <c r="AP104" s="69"/>
      <c r="AQ104" s="69"/>
      <c r="AR104" s="69"/>
      <c r="AS104" s="69"/>
      <c r="AT104" s="69"/>
      <c r="AU104" s="69"/>
      <c r="AV104" s="69"/>
      <c r="AW104" s="69">
        <v>0</v>
      </c>
      <c r="AX104" s="69"/>
      <c r="AY104" s="69"/>
      <c r="AZ104" s="69"/>
      <c r="BA104" s="69"/>
      <c r="BB104" s="69"/>
      <c r="BC104" s="69"/>
      <c r="BD104" s="69"/>
      <c r="BE104" s="69">
        <f>AO104</f>
        <v>125</v>
      </c>
      <c r="BF104" s="69"/>
      <c r="BG104" s="69"/>
      <c r="BH104" s="69"/>
      <c r="BI104" s="69"/>
      <c r="BJ104" s="69"/>
      <c r="BK104" s="69"/>
      <c r="BL104" s="69"/>
    </row>
    <row r="105" spans="1:64" ht="30.65" customHeight="1" x14ac:dyDescent="0.3">
      <c r="A105" s="121">
        <v>18</v>
      </c>
      <c r="B105" s="121"/>
      <c r="C105" s="121"/>
      <c r="D105" s="121"/>
      <c r="E105" s="121"/>
      <c r="F105" s="121"/>
      <c r="G105" s="83" t="s">
        <v>105</v>
      </c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6"/>
      <c r="Z105" s="77"/>
      <c r="AA105" s="78"/>
      <c r="AB105" s="78"/>
      <c r="AC105" s="78"/>
      <c r="AD105" s="79"/>
      <c r="AE105" s="77"/>
      <c r="AF105" s="78"/>
      <c r="AG105" s="78"/>
      <c r="AH105" s="78"/>
      <c r="AI105" s="78"/>
      <c r="AJ105" s="78"/>
      <c r="AK105" s="78"/>
      <c r="AL105" s="78"/>
      <c r="AM105" s="78"/>
      <c r="AN105" s="79"/>
      <c r="AO105" s="69">
        <v>0</v>
      </c>
      <c r="AP105" s="69"/>
      <c r="AQ105" s="69"/>
      <c r="AR105" s="69"/>
      <c r="AS105" s="69"/>
      <c r="AT105" s="69"/>
      <c r="AU105" s="69"/>
      <c r="AV105" s="69"/>
      <c r="AW105" s="69">
        <f>860000/656000%</f>
        <v>131.09756097560975</v>
      </c>
      <c r="AX105" s="69"/>
      <c r="AY105" s="69"/>
      <c r="AZ105" s="69"/>
      <c r="BA105" s="69"/>
      <c r="BB105" s="69"/>
      <c r="BC105" s="69"/>
      <c r="BD105" s="69"/>
      <c r="BE105" s="69">
        <f>AW105</f>
        <v>131.09756097560975</v>
      </c>
      <c r="BF105" s="69"/>
      <c r="BG105" s="69"/>
      <c r="BH105" s="69"/>
      <c r="BI105" s="69"/>
      <c r="BJ105" s="69"/>
      <c r="BK105" s="69"/>
      <c r="BL105" s="69"/>
    </row>
    <row r="106" spans="1:64" ht="30.65" hidden="1" customHeight="1" x14ac:dyDescent="0.3">
      <c r="A106" s="134">
        <v>23</v>
      </c>
      <c r="B106" s="135"/>
      <c r="C106" s="135"/>
      <c r="D106" s="135"/>
      <c r="E106" s="135"/>
      <c r="F106" s="136"/>
      <c r="G106" s="83" t="s">
        <v>121</v>
      </c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5"/>
      <c r="Z106" s="77"/>
      <c r="AA106" s="78"/>
      <c r="AB106" s="78"/>
      <c r="AC106" s="78"/>
      <c r="AD106" s="79"/>
      <c r="AE106" s="77"/>
      <c r="AF106" s="78"/>
      <c r="AG106" s="78"/>
      <c r="AH106" s="78"/>
      <c r="AI106" s="78"/>
      <c r="AJ106" s="78"/>
      <c r="AK106" s="78"/>
      <c r="AL106" s="78"/>
      <c r="AM106" s="78"/>
      <c r="AN106" s="79"/>
      <c r="AO106" s="71">
        <v>0</v>
      </c>
      <c r="AP106" s="72"/>
      <c r="AQ106" s="72"/>
      <c r="AR106" s="72"/>
      <c r="AS106" s="72"/>
      <c r="AT106" s="72"/>
      <c r="AU106" s="72"/>
      <c r="AV106" s="73"/>
      <c r="AW106" s="71">
        <v>100</v>
      </c>
      <c r="AX106" s="72"/>
      <c r="AY106" s="72"/>
      <c r="AZ106" s="72"/>
      <c r="BA106" s="72"/>
      <c r="BB106" s="72"/>
      <c r="BC106" s="72"/>
      <c r="BD106" s="73"/>
      <c r="BE106" s="71">
        <v>100</v>
      </c>
      <c r="BF106" s="72"/>
      <c r="BG106" s="72"/>
      <c r="BH106" s="72"/>
      <c r="BI106" s="72"/>
      <c r="BJ106" s="72"/>
      <c r="BK106" s="72"/>
      <c r="BL106" s="73"/>
    </row>
    <row r="107" spans="1:64" ht="30.65" customHeight="1" x14ac:dyDescent="0.3">
      <c r="A107" s="121">
        <v>19</v>
      </c>
      <c r="B107" s="121"/>
      <c r="C107" s="121"/>
      <c r="D107" s="121"/>
      <c r="E107" s="121"/>
      <c r="F107" s="121"/>
      <c r="G107" s="83" t="s">
        <v>106</v>
      </c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6"/>
      <c r="Z107" s="80"/>
      <c r="AA107" s="81"/>
      <c r="AB107" s="81"/>
      <c r="AC107" s="81"/>
      <c r="AD107" s="82"/>
      <c r="AE107" s="80"/>
      <c r="AF107" s="81"/>
      <c r="AG107" s="81"/>
      <c r="AH107" s="81"/>
      <c r="AI107" s="81"/>
      <c r="AJ107" s="81"/>
      <c r="AK107" s="81"/>
      <c r="AL107" s="81"/>
      <c r="AM107" s="81"/>
      <c r="AN107" s="82"/>
      <c r="AO107" s="69">
        <f>5986406/6592881%</f>
        <v>90.801062540033712</v>
      </c>
      <c r="AP107" s="69"/>
      <c r="AQ107" s="69"/>
      <c r="AR107" s="69"/>
      <c r="AS107" s="69"/>
      <c r="AT107" s="69"/>
      <c r="AU107" s="69"/>
      <c r="AV107" s="69"/>
      <c r="AW107" s="69">
        <f>632650/860000%</f>
        <v>73.563953488372093</v>
      </c>
      <c r="AX107" s="69"/>
      <c r="AY107" s="69"/>
      <c r="AZ107" s="69"/>
      <c r="BA107" s="69"/>
      <c r="BB107" s="69"/>
      <c r="BC107" s="69"/>
      <c r="BD107" s="69"/>
      <c r="BE107" s="69">
        <f>(5986406+632650)/(6592881+860000)%</f>
        <v>88.81204463079446</v>
      </c>
      <c r="BF107" s="69"/>
      <c r="BG107" s="69"/>
      <c r="BH107" s="69"/>
      <c r="BI107" s="69"/>
      <c r="BJ107" s="69"/>
      <c r="BK107" s="69"/>
      <c r="BL107" s="69"/>
    </row>
    <row r="108" spans="1:64" ht="30.65" hidden="1" customHeight="1" x14ac:dyDescent="0.3">
      <c r="A108" s="134">
        <v>25</v>
      </c>
      <c r="B108" s="135"/>
      <c r="C108" s="135"/>
      <c r="D108" s="135"/>
      <c r="E108" s="135"/>
      <c r="F108" s="136"/>
      <c r="G108" s="83" t="s">
        <v>129</v>
      </c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5"/>
      <c r="Z108" s="65" t="s">
        <v>72</v>
      </c>
      <c r="AA108" s="66"/>
      <c r="AB108" s="66"/>
      <c r="AC108" s="66"/>
      <c r="AD108" s="67"/>
      <c r="AE108" s="65" t="s">
        <v>70</v>
      </c>
      <c r="AF108" s="198"/>
      <c r="AG108" s="198"/>
      <c r="AH108" s="198"/>
      <c r="AI108" s="198"/>
      <c r="AJ108" s="198"/>
      <c r="AK108" s="198"/>
      <c r="AL108" s="198"/>
      <c r="AM108" s="198"/>
      <c r="AN108" s="199"/>
      <c r="AO108" s="71">
        <v>100</v>
      </c>
      <c r="AP108" s="72"/>
      <c r="AQ108" s="72"/>
      <c r="AR108" s="72"/>
      <c r="AS108" s="72"/>
      <c r="AT108" s="72"/>
      <c r="AU108" s="72"/>
      <c r="AV108" s="73"/>
      <c r="AW108" s="71">
        <v>100</v>
      </c>
      <c r="AX108" s="72"/>
      <c r="AY108" s="72"/>
      <c r="AZ108" s="72"/>
      <c r="BA108" s="72"/>
      <c r="BB108" s="72"/>
      <c r="BC108" s="72"/>
      <c r="BD108" s="73"/>
      <c r="BE108" s="71">
        <v>100</v>
      </c>
      <c r="BF108" s="72"/>
      <c r="BG108" s="72"/>
      <c r="BH108" s="72"/>
      <c r="BI108" s="72"/>
      <c r="BJ108" s="72"/>
      <c r="BK108" s="72"/>
      <c r="BL108" s="73"/>
    </row>
    <row r="109" spans="1:64" ht="43" hidden="1" customHeight="1" x14ac:dyDescent="0.3">
      <c r="A109" s="134">
        <v>26</v>
      </c>
      <c r="B109" s="135"/>
      <c r="C109" s="135"/>
      <c r="D109" s="135"/>
      <c r="E109" s="135"/>
      <c r="F109" s="136"/>
      <c r="G109" s="83" t="s">
        <v>131</v>
      </c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5"/>
      <c r="Z109" s="65" t="s">
        <v>72</v>
      </c>
      <c r="AA109" s="66"/>
      <c r="AB109" s="66"/>
      <c r="AC109" s="66"/>
      <c r="AD109" s="67"/>
      <c r="AE109" s="65" t="s">
        <v>70</v>
      </c>
      <c r="AF109" s="66"/>
      <c r="AG109" s="66"/>
      <c r="AH109" s="66"/>
      <c r="AI109" s="66"/>
      <c r="AJ109" s="66"/>
      <c r="AK109" s="66"/>
      <c r="AL109" s="66"/>
      <c r="AM109" s="66"/>
      <c r="AN109" s="67"/>
      <c r="AO109" s="49"/>
      <c r="AP109" s="50"/>
      <c r="AQ109" s="50"/>
      <c r="AR109" s="50"/>
      <c r="AS109" s="50">
        <v>0</v>
      </c>
      <c r="AT109" s="50"/>
      <c r="AU109" s="50"/>
      <c r="AV109" s="51"/>
      <c r="AW109" s="71">
        <v>100</v>
      </c>
      <c r="AX109" s="72"/>
      <c r="AY109" s="72"/>
      <c r="AZ109" s="72"/>
      <c r="BA109" s="72"/>
      <c r="BB109" s="72"/>
      <c r="BC109" s="72"/>
      <c r="BD109" s="73"/>
      <c r="BE109" s="71">
        <v>100</v>
      </c>
      <c r="BF109" s="72"/>
      <c r="BG109" s="72"/>
      <c r="BH109" s="72"/>
      <c r="BI109" s="72"/>
      <c r="BJ109" s="72"/>
      <c r="BK109" s="72"/>
      <c r="BL109" s="73"/>
    </row>
    <row r="110" spans="1:64" ht="43" hidden="1" customHeight="1" x14ac:dyDescent="0.3">
      <c r="A110" s="134">
        <v>26</v>
      </c>
      <c r="B110" s="135"/>
      <c r="C110" s="135"/>
      <c r="D110" s="135"/>
      <c r="E110" s="135"/>
      <c r="F110" s="136"/>
      <c r="G110" s="83" t="s">
        <v>132</v>
      </c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5"/>
      <c r="Z110" s="65" t="s">
        <v>72</v>
      </c>
      <c r="AA110" s="66"/>
      <c r="AB110" s="66"/>
      <c r="AC110" s="66"/>
      <c r="AD110" s="67"/>
      <c r="AE110" s="65" t="s">
        <v>70</v>
      </c>
      <c r="AF110" s="66"/>
      <c r="AG110" s="66"/>
      <c r="AH110" s="66"/>
      <c r="AI110" s="66"/>
      <c r="AJ110" s="66"/>
      <c r="AK110" s="66"/>
      <c r="AL110" s="66"/>
      <c r="AM110" s="66"/>
      <c r="AN110" s="67"/>
      <c r="AO110" s="49"/>
      <c r="AP110" s="50"/>
      <c r="AQ110" s="50"/>
      <c r="AR110" s="50"/>
      <c r="AS110" s="50">
        <v>0</v>
      </c>
      <c r="AT110" s="50"/>
      <c r="AU110" s="50"/>
      <c r="AV110" s="51"/>
      <c r="AW110" s="71">
        <v>100</v>
      </c>
      <c r="AX110" s="72"/>
      <c r="AY110" s="72"/>
      <c r="AZ110" s="72"/>
      <c r="BA110" s="72"/>
      <c r="BB110" s="72"/>
      <c r="BC110" s="72"/>
      <c r="BD110" s="73"/>
      <c r="BE110" s="71">
        <v>100</v>
      </c>
      <c r="BF110" s="72"/>
      <c r="BG110" s="72"/>
      <c r="BH110" s="72"/>
      <c r="BI110" s="72"/>
      <c r="BJ110" s="72"/>
      <c r="BK110" s="72"/>
      <c r="BL110" s="73"/>
    </row>
    <row r="111" spans="1:64" ht="18" hidden="1" customHeight="1" x14ac:dyDescent="0.3">
      <c r="A111" s="121">
        <v>27</v>
      </c>
      <c r="B111" s="121"/>
      <c r="C111" s="121"/>
      <c r="D111" s="121"/>
      <c r="E111" s="121"/>
      <c r="F111" s="121"/>
      <c r="G111" s="83" t="s">
        <v>125</v>
      </c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6"/>
      <c r="Z111" s="138" t="s">
        <v>72</v>
      </c>
      <c r="AA111" s="138"/>
      <c r="AB111" s="138"/>
      <c r="AC111" s="138"/>
      <c r="AD111" s="138"/>
      <c r="AE111" s="65" t="s">
        <v>70</v>
      </c>
      <c r="AF111" s="198"/>
      <c r="AG111" s="198"/>
      <c r="AH111" s="198"/>
      <c r="AI111" s="198"/>
      <c r="AJ111" s="198"/>
      <c r="AK111" s="198"/>
      <c r="AL111" s="198"/>
      <c r="AM111" s="198"/>
      <c r="AN111" s="199"/>
      <c r="AO111" s="69">
        <v>100</v>
      </c>
      <c r="AP111" s="69"/>
      <c r="AQ111" s="69"/>
      <c r="AR111" s="69"/>
      <c r="AS111" s="69"/>
      <c r="AT111" s="69"/>
      <c r="AU111" s="69"/>
      <c r="AV111" s="69"/>
      <c r="AW111" s="69">
        <v>100</v>
      </c>
      <c r="AX111" s="69"/>
      <c r="AY111" s="69"/>
      <c r="AZ111" s="69"/>
      <c r="BA111" s="69"/>
      <c r="BB111" s="69"/>
      <c r="BC111" s="69"/>
      <c r="BD111" s="69"/>
      <c r="BE111" s="69">
        <v>100</v>
      </c>
      <c r="BF111" s="69"/>
      <c r="BG111" s="69"/>
      <c r="BH111" s="69"/>
      <c r="BI111" s="69"/>
      <c r="BJ111" s="69"/>
      <c r="BK111" s="69"/>
      <c r="BL111" s="69"/>
    </row>
    <row r="112" spans="1:64" x14ac:dyDescent="0.3"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</row>
    <row r="114" spans="1:59" ht="16.5" customHeight="1" x14ac:dyDescent="0.3">
      <c r="A114" s="167" t="s">
        <v>134</v>
      </c>
      <c r="B114" s="168"/>
      <c r="C114" s="168"/>
      <c r="D114" s="168"/>
      <c r="E114" s="168"/>
      <c r="F114" s="168"/>
      <c r="G114" s="168"/>
      <c r="H114" s="168"/>
      <c r="I114" s="168"/>
      <c r="J114" s="168"/>
      <c r="K114" s="168"/>
      <c r="L114" s="168"/>
      <c r="M114" s="168"/>
      <c r="N114" s="168"/>
      <c r="O114" s="168"/>
      <c r="P114" s="168"/>
      <c r="Q114" s="168"/>
      <c r="R114" s="168"/>
      <c r="S114" s="168"/>
      <c r="T114" s="168"/>
      <c r="U114" s="168"/>
      <c r="V114" s="168"/>
      <c r="W114" s="41"/>
      <c r="X114" s="41"/>
      <c r="Y114" s="41"/>
      <c r="Z114" s="41"/>
      <c r="AA114" s="41"/>
      <c r="AB114" s="41"/>
      <c r="AC114" s="42"/>
      <c r="AD114" s="42"/>
      <c r="AE114" s="42"/>
      <c r="AF114" s="42"/>
      <c r="AG114" s="42"/>
      <c r="AH114" s="41"/>
      <c r="AI114" s="41"/>
      <c r="AJ114" s="41"/>
      <c r="AK114" s="41"/>
      <c r="AL114" s="41"/>
      <c r="AM114" s="41"/>
      <c r="AN114" s="43"/>
      <c r="AO114" s="112" t="s">
        <v>135</v>
      </c>
      <c r="AP114" s="112"/>
      <c r="AQ114" s="112"/>
      <c r="AR114" s="112"/>
      <c r="AS114" s="112"/>
      <c r="AT114" s="112"/>
      <c r="AU114" s="112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</row>
    <row r="115" spans="1:59" x14ac:dyDescent="0.3">
      <c r="W115" s="169" t="s">
        <v>5</v>
      </c>
      <c r="X115" s="169"/>
      <c r="Y115" s="169"/>
      <c r="Z115" s="169"/>
      <c r="AA115" s="169"/>
      <c r="AB115" s="169"/>
      <c r="AC115" s="169"/>
      <c r="AD115" s="169"/>
      <c r="AE115" s="169"/>
      <c r="AF115" s="169"/>
      <c r="AG115" s="169"/>
      <c r="AH115" s="169"/>
      <c r="AI115" s="169"/>
      <c r="AJ115" s="169"/>
      <c r="AK115" s="169"/>
      <c r="AL115" s="169"/>
      <c r="AM115" s="169"/>
      <c r="AO115" s="157" t="s">
        <v>117</v>
      </c>
      <c r="AP115" s="157"/>
      <c r="AQ115" s="157"/>
      <c r="AR115" s="157"/>
      <c r="AS115" s="157"/>
      <c r="AT115" s="157"/>
      <c r="AU115" s="157"/>
      <c r="AV115" s="157"/>
      <c r="AW115" s="157"/>
      <c r="AX115" s="157"/>
      <c r="AY115" s="157"/>
      <c r="AZ115" s="157"/>
      <c r="BA115" s="157"/>
      <c r="BB115" s="157"/>
      <c r="BC115" s="157"/>
      <c r="BD115" s="157"/>
      <c r="BE115" s="157"/>
      <c r="BF115" s="157"/>
      <c r="BG115" s="157"/>
    </row>
    <row r="116" spans="1:59" ht="15.75" customHeight="1" x14ac:dyDescent="0.3">
      <c r="A116" s="170" t="s">
        <v>3</v>
      </c>
      <c r="B116" s="170"/>
      <c r="C116" s="170"/>
      <c r="D116" s="170"/>
      <c r="E116" s="170"/>
      <c r="F116" s="170"/>
    </row>
    <row r="117" spans="1:59" ht="13.4" customHeight="1" x14ac:dyDescent="0.3">
      <c r="A117" s="165" t="s">
        <v>110</v>
      </c>
      <c r="B117" s="165"/>
      <c r="C117" s="165"/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  <c r="AA117" s="165"/>
      <c r="AB117" s="165"/>
      <c r="AC117" s="165"/>
      <c r="AD117" s="165"/>
      <c r="AE117" s="165"/>
      <c r="AF117" s="165"/>
      <c r="AG117" s="165"/>
      <c r="AH117" s="165"/>
      <c r="AI117" s="165"/>
      <c r="AJ117" s="165"/>
      <c r="AK117" s="165"/>
      <c r="AL117" s="165"/>
      <c r="AM117" s="165"/>
      <c r="AN117" s="165"/>
      <c r="AO117" s="165"/>
      <c r="AP117" s="165"/>
      <c r="AQ117" s="165"/>
      <c r="AR117" s="165"/>
      <c r="AS117" s="165"/>
    </row>
    <row r="118" spans="1:59" x14ac:dyDescent="0.3">
      <c r="A118" s="166" t="s">
        <v>46</v>
      </c>
      <c r="B118" s="166"/>
      <c r="C118" s="166"/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  <c r="AA118" s="166"/>
      <c r="AB118" s="166"/>
      <c r="AC118" s="166"/>
      <c r="AD118" s="166"/>
      <c r="AE118" s="166"/>
      <c r="AF118" s="166"/>
      <c r="AG118" s="166"/>
      <c r="AH118" s="166"/>
      <c r="AI118" s="166"/>
      <c r="AJ118" s="166"/>
      <c r="AK118" s="166"/>
      <c r="AL118" s="166"/>
      <c r="AM118" s="166"/>
      <c r="AN118" s="166"/>
      <c r="AO118" s="166"/>
      <c r="AP118" s="166"/>
      <c r="AQ118" s="166"/>
      <c r="AR118" s="166"/>
      <c r="AS118" s="166"/>
    </row>
    <row r="119" spans="1:59" ht="6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1:59" ht="15.65" customHeight="1" x14ac:dyDescent="0.3">
      <c r="A120" s="167" t="s">
        <v>111</v>
      </c>
      <c r="B120" s="168"/>
      <c r="C120" s="168"/>
      <c r="D120" s="168"/>
      <c r="E120" s="168"/>
      <c r="F120" s="168"/>
      <c r="G120" s="168"/>
      <c r="H120" s="168"/>
      <c r="I120" s="168"/>
      <c r="J120" s="168"/>
      <c r="K120" s="168"/>
      <c r="L120" s="168"/>
      <c r="M120" s="168"/>
      <c r="N120" s="168"/>
      <c r="O120" s="168"/>
      <c r="P120" s="168"/>
      <c r="Q120" s="168"/>
      <c r="R120" s="168"/>
      <c r="S120" s="168"/>
      <c r="T120" s="168"/>
      <c r="U120" s="168"/>
      <c r="V120" s="168"/>
      <c r="W120" s="41"/>
      <c r="X120" s="41"/>
      <c r="Y120" s="41"/>
      <c r="Z120" s="41"/>
      <c r="AA120" s="41"/>
      <c r="AB120" s="41"/>
      <c r="AC120" s="42"/>
      <c r="AD120" s="42"/>
      <c r="AE120" s="42"/>
      <c r="AF120" s="42"/>
      <c r="AG120" s="42"/>
      <c r="AH120" s="41"/>
      <c r="AI120" s="41"/>
      <c r="AJ120" s="41"/>
      <c r="AK120" s="41"/>
      <c r="AL120" s="41"/>
      <c r="AM120" s="41"/>
      <c r="AN120" s="43"/>
      <c r="AO120" s="113" t="s">
        <v>112</v>
      </c>
      <c r="AP120" s="113"/>
      <c r="AQ120" s="113"/>
      <c r="AR120" s="113"/>
      <c r="AS120" s="113"/>
      <c r="AT120" s="113"/>
      <c r="AU120" s="113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</row>
    <row r="121" spans="1:59" ht="9.65" customHeight="1" x14ac:dyDescent="0.3">
      <c r="W121" s="169" t="s">
        <v>5</v>
      </c>
      <c r="X121" s="169"/>
      <c r="Y121" s="169"/>
      <c r="Z121" s="169"/>
      <c r="AA121" s="169"/>
      <c r="AB121" s="169"/>
      <c r="AC121" s="169"/>
      <c r="AD121" s="169"/>
      <c r="AE121" s="169"/>
      <c r="AF121" s="169"/>
      <c r="AG121" s="169"/>
      <c r="AH121" s="169"/>
      <c r="AI121" s="169"/>
      <c r="AJ121" s="169"/>
      <c r="AK121" s="169"/>
      <c r="AL121" s="169"/>
      <c r="AM121" s="169"/>
      <c r="AO121" s="157" t="s">
        <v>117</v>
      </c>
      <c r="AP121" s="157"/>
      <c r="AQ121" s="157"/>
      <c r="AR121" s="157"/>
      <c r="AS121" s="157"/>
      <c r="AT121" s="157"/>
      <c r="AU121" s="157"/>
      <c r="AV121" s="157"/>
      <c r="AW121" s="157"/>
      <c r="AX121" s="157"/>
      <c r="AY121" s="157"/>
      <c r="AZ121" s="157"/>
      <c r="BA121" s="157"/>
      <c r="BB121" s="157"/>
      <c r="BC121" s="157"/>
      <c r="BD121" s="157"/>
      <c r="BE121" s="157"/>
      <c r="BF121" s="157"/>
      <c r="BG121" s="157"/>
    </row>
    <row r="122" spans="1:59" x14ac:dyDescent="0.3">
      <c r="A122" s="114" t="s">
        <v>154</v>
      </c>
      <c r="B122" s="114"/>
      <c r="C122" s="114"/>
      <c r="D122" s="114"/>
      <c r="E122" s="114"/>
      <c r="F122" s="114"/>
      <c r="G122" s="46"/>
      <c r="H122" s="46"/>
    </row>
    <row r="123" spans="1:59" x14ac:dyDescent="0.3">
      <c r="A123" s="157" t="s">
        <v>44</v>
      </c>
      <c r="B123" s="157"/>
      <c r="C123" s="157"/>
      <c r="D123" s="157"/>
      <c r="E123" s="157"/>
      <c r="F123" s="157"/>
      <c r="G123" s="157"/>
      <c r="H123" s="157"/>
      <c r="I123" s="47"/>
      <c r="J123" s="47"/>
      <c r="K123" s="47"/>
      <c r="L123" s="47"/>
      <c r="M123" s="47"/>
      <c r="N123" s="47"/>
      <c r="O123" s="47"/>
      <c r="P123" s="47"/>
      <c r="Q123" s="47"/>
    </row>
    <row r="124" spans="1:59" x14ac:dyDescent="0.3">
      <c r="A124" s="48" t="s">
        <v>45</v>
      </c>
    </row>
  </sheetData>
  <mergeCells count="423">
    <mergeCell ref="AW77:BD77"/>
    <mergeCell ref="AW78:BD78"/>
    <mergeCell ref="BE76:BL76"/>
    <mergeCell ref="BE77:BL77"/>
    <mergeCell ref="BE78:BL78"/>
    <mergeCell ref="Z74:AD74"/>
    <mergeCell ref="Z75:AD75"/>
    <mergeCell ref="Z76:AD76"/>
    <mergeCell ref="Z77:AD77"/>
    <mergeCell ref="BE74:BL74"/>
    <mergeCell ref="G108:Y108"/>
    <mergeCell ref="AE108:AN108"/>
    <mergeCell ref="A103:F103"/>
    <mergeCell ref="G103:Y103"/>
    <mergeCell ref="A108:F108"/>
    <mergeCell ref="Z108:AD108"/>
    <mergeCell ref="G90:Y90"/>
    <mergeCell ref="AO90:AV90"/>
    <mergeCell ref="G76:Y76"/>
    <mergeCell ref="G77:Y77"/>
    <mergeCell ref="A107:F107"/>
    <mergeCell ref="G107:Y107"/>
    <mergeCell ref="AO107:AV107"/>
    <mergeCell ref="A87:F87"/>
    <mergeCell ref="G87:Y87"/>
    <mergeCell ref="AO87:AV87"/>
    <mergeCell ref="AE97:AN97"/>
    <mergeCell ref="AO97:AV97"/>
    <mergeCell ref="AW107:BD107"/>
    <mergeCell ref="Z90:AD90"/>
    <mergeCell ref="AE90:AN90"/>
    <mergeCell ref="AO106:AV106"/>
    <mergeCell ref="AW106:BD106"/>
    <mergeCell ref="A90:F90"/>
    <mergeCell ref="G89:Y89"/>
    <mergeCell ref="AO89:AV89"/>
    <mergeCell ref="AW89:BD89"/>
    <mergeCell ref="A89:F89"/>
    <mergeCell ref="A102:F102"/>
    <mergeCell ref="G102:Y102"/>
    <mergeCell ref="Z102:AD102"/>
    <mergeCell ref="AE102:AN102"/>
    <mergeCell ref="AW102:BD102"/>
    <mergeCell ref="A98:F98"/>
    <mergeCell ref="G98:Y98"/>
    <mergeCell ref="Z98:AD98"/>
    <mergeCell ref="AE98:AN98"/>
    <mergeCell ref="AO98:AV98"/>
    <mergeCell ref="AW98:BD98"/>
    <mergeCell ref="A97:F97"/>
    <mergeCell ref="G97:Y97"/>
    <mergeCell ref="Z97:AD97"/>
    <mergeCell ref="AO88:AV88"/>
    <mergeCell ref="AW88:BD88"/>
    <mergeCell ref="A81:F81"/>
    <mergeCell ref="G81:Y81"/>
    <mergeCell ref="A82:F82"/>
    <mergeCell ref="G82:Y82"/>
    <mergeCell ref="AO82:AV82"/>
    <mergeCell ref="AW82:BD82"/>
    <mergeCell ref="A83:F83"/>
    <mergeCell ref="G83:Y83"/>
    <mergeCell ref="AO83:AV83"/>
    <mergeCell ref="AW83:BD83"/>
    <mergeCell ref="A86:F86"/>
    <mergeCell ref="G86:Y86"/>
    <mergeCell ref="AO86:AV86"/>
    <mergeCell ref="AW86:BD86"/>
    <mergeCell ref="AO81:AV81"/>
    <mergeCell ref="AW81:BD81"/>
    <mergeCell ref="BE100:BL100"/>
    <mergeCell ref="A101:F101"/>
    <mergeCell ref="G101:Y101"/>
    <mergeCell ref="AO101:AV101"/>
    <mergeCell ref="AW101:BD101"/>
    <mergeCell ref="BE101:BL101"/>
    <mergeCell ref="A100:F100"/>
    <mergeCell ref="G100:Y100"/>
    <mergeCell ref="AO102:AV102"/>
    <mergeCell ref="BE102:BL102"/>
    <mergeCell ref="AO100:AV100"/>
    <mergeCell ref="AW100:BD100"/>
    <mergeCell ref="Z99:AD101"/>
    <mergeCell ref="AE99:AN101"/>
    <mergeCell ref="A99:F99"/>
    <mergeCell ref="G99:Y99"/>
    <mergeCell ref="AO99:AV99"/>
    <mergeCell ref="AW99:BD99"/>
    <mergeCell ref="BE99:BL99"/>
    <mergeCell ref="BE111:BL111"/>
    <mergeCell ref="A111:F111"/>
    <mergeCell ref="G111:Y111"/>
    <mergeCell ref="Z111:AD111"/>
    <mergeCell ref="AE111:AN111"/>
    <mergeCell ref="AO111:AV111"/>
    <mergeCell ref="AW111:BD111"/>
    <mergeCell ref="BE104:BL104"/>
    <mergeCell ref="A105:F105"/>
    <mergeCell ref="G105:Y105"/>
    <mergeCell ref="AO105:AV105"/>
    <mergeCell ref="AW105:BD105"/>
    <mergeCell ref="BE105:BL105"/>
    <mergeCell ref="A104:F104"/>
    <mergeCell ref="G104:Y104"/>
    <mergeCell ref="AO104:AV104"/>
    <mergeCell ref="AW104:BD104"/>
    <mergeCell ref="A106:F106"/>
    <mergeCell ref="G106:Y106"/>
    <mergeCell ref="BE109:BL109"/>
    <mergeCell ref="AW110:BD110"/>
    <mergeCell ref="BE110:BL110"/>
    <mergeCell ref="A109:F109"/>
    <mergeCell ref="A110:F110"/>
    <mergeCell ref="AW97:BD97"/>
    <mergeCell ref="BE97:BL97"/>
    <mergeCell ref="A95:F95"/>
    <mergeCell ref="G95:Y95"/>
    <mergeCell ref="AE95:AN95"/>
    <mergeCell ref="AO95:AV95"/>
    <mergeCell ref="AW95:BD95"/>
    <mergeCell ref="A96:F96"/>
    <mergeCell ref="G96:Y96"/>
    <mergeCell ref="Z96:AD96"/>
    <mergeCell ref="AE96:AN96"/>
    <mergeCell ref="AO96:AV96"/>
    <mergeCell ref="AW96:BD96"/>
    <mergeCell ref="BE96:BL96"/>
    <mergeCell ref="Z94:AD95"/>
    <mergeCell ref="AE92:AN94"/>
    <mergeCell ref="A94:F94"/>
    <mergeCell ref="G94:Y94"/>
    <mergeCell ref="AO94:AV94"/>
    <mergeCell ref="AW94:BD94"/>
    <mergeCell ref="BE94:BL94"/>
    <mergeCell ref="A93:F93"/>
    <mergeCell ref="G93:Y93"/>
    <mergeCell ref="Z93:AD93"/>
    <mergeCell ref="AO93:AV93"/>
    <mergeCell ref="AW93:BD93"/>
    <mergeCell ref="A92:F92"/>
    <mergeCell ref="G92:Y92"/>
    <mergeCell ref="Z92:AD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A74:F74"/>
    <mergeCell ref="G74:Y74"/>
    <mergeCell ref="AE74:AN74"/>
    <mergeCell ref="AO74:AV74"/>
    <mergeCell ref="AW74:BD74"/>
    <mergeCell ref="BE86:BL86"/>
    <mergeCell ref="Z86:AD88"/>
    <mergeCell ref="AE86:AN88"/>
    <mergeCell ref="A84:F84"/>
    <mergeCell ref="A85:F85"/>
    <mergeCell ref="G84:Y84"/>
    <mergeCell ref="G85:Y85"/>
    <mergeCell ref="BE87:BL87"/>
    <mergeCell ref="Z84:AD85"/>
    <mergeCell ref="AW84:BD84"/>
    <mergeCell ref="AW85:BD85"/>
    <mergeCell ref="BE84:BL84"/>
    <mergeCell ref="BE85:BL85"/>
    <mergeCell ref="AW87:BD87"/>
    <mergeCell ref="G79:Y79"/>
    <mergeCell ref="AO79:AV79"/>
    <mergeCell ref="AW79:BD79"/>
    <mergeCell ref="A88:F88"/>
    <mergeCell ref="G88:Y88"/>
    <mergeCell ref="BE79:BL79"/>
    <mergeCell ref="A80:F80"/>
    <mergeCell ref="G80:Y80"/>
    <mergeCell ref="AO80:AV80"/>
    <mergeCell ref="AW80:BD80"/>
    <mergeCell ref="BE80:BL80"/>
    <mergeCell ref="BE81:BL81"/>
    <mergeCell ref="A76:F76"/>
    <mergeCell ref="A77:F77"/>
    <mergeCell ref="Z80:AD80"/>
    <mergeCell ref="AE75:AN85"/>
    <mergeCell ref="A79:F79"/>
    <mergeCell ref="A75:F75"/>
    <mergeCell ref="G75:Y75"/>
    <mergeCell ref="AO75:AV75"/>
    <mergeCell ref="AW75:BD75"/>
    <mergeCell ref="BE75:BL75"/>
    <mergeCell ref="A78:F78"/>
    <mergeCell ref="G78:Y78"/>
    <mergeCell ref="Z78:AD78"/>
    <mergeCell ref="AO76:AV76"/>
    <mergeCell ref="AO77:AV77"/>
    <mergeCell ref="AO78:AV78"/>
    <mergeCell ref="AW76:BD76"/>
    <mergeCell ref="A123:H123"/>
    <mergeCell ref="A50:C50"/>
    <mergeCell ref="D50:AB50"/>
    <mergeCell ref="A55:C55"/>
    <mergeCell ref="D55:AB55"/>
    <mergeCell ref="A64:C64"/>
    <mergeCell ref="D64:AA64"/>
    <mergeCell ref="A117:AS117"/>
    <mergeCell ref="A118:AS118"/>
    <mergeCell ref="A120:V120"/>
    <mergeCell ref="W121:AM121"/>
    <mergeCell ref="AO121:BG121"/>
    <mergeCell ref="A114:V114"/>
    <mergeCell ref="W115:AM115"/>
    <mergeCell ref="AO115:BG115"/>
    <mergeCell ref="A116:F116"/>
    <mergeCell ref="BE72:BL72"/>
    <mergeCell ref="A67:C67"/>
    <mergeCell ref="D67:AA67"/>
    <mergeCell ref="AB67:AI67"/>
    <mergeCell ref="AJ67:AQ67"/>
    <mergeCell ref="AR67:AY67"/>
    <mergeCell ref="D65:AA65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BL69"/>
    <mergeCell ref="AB64:AI64"/>
    <mergeCell ref="AJ64:AQ64"/>
    <mergeCell ref="AR64:AY64"/>
    <mergeCell ref="A65:C65"/>
    <mergeCell ref="AJ65:AQ65"/>
    <mergeCell ref="AR65:AY65"/>
    <mergeCell ref="A66:C66"/>
    <mergeCell ref="D66:AA66"/>
    <mergeCell ref="AB66:AI66"/>
    <mergeCell ref="AJ66:AQ66"/>
    <mergeCell ref="AR66:AY66"/>
    <mergeCell ref="AB65:AI65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A61:C61"/>
    <mergeCell ref="D61:AA61"/>
    <mergeCell ref="AB61:AI61"/>
    <mergeCell ref="AJ61:AQ61"/>
    <mergeCell ref="AR61:AY61"/>
    <mergeCell ref="D52:AB52"/>
    <mergeCell ref="AC52:AJ52"/>
    <mergeCell ref="AK52:AR52"/>
    <mergeCell ref="AS52:AZ52"/>
    <mergeCell ref="D54:AB54"/>
    <mergeCell ref="AK54:AR54"/>
    <mergeCell ref="AS54:AZ54"/>
    <mergeCell ref="AC54:AJ54"/>
    <mergeCell ref="A58:AY58"/>
    <mergeCell ref="A59:C60"/>
    <mergeCell ref="D59:AA60"/>
    <mergeCell ref="AB59:AI60"/>
    <mergeCell ref="AJ59:AQ60"/>
    <mergeCell ref="AR59:AY60"/>
    <mergeCell ref="AK53:AR53"/>
    <mergeCell ref="AS53:AZ53"/>
    <mergeCell ref="A53:C53"/>
    <mergeCell ref="D53:AB53"/>
    <mergeCell ref="AC53:AJ53"/>
    <mergeCell ref="A49:C49"/>
    <mergeCell ref="D49:AB49"/>
    <mergeCell ref="AC49:AJ49"/>
    <mergeCell ref="AK49:AR49"/>
    <mergeCell ref="AS49:AZ49"/>
    <mergeCell ref="A57:BL57"/>
    <mergeCell ref="AC50:AJ50"/>
    <mergeCell ref="AK50:AR50"/>
    <mergeCell ref="AS50:AZ50"/>
    <mergeCell ref="AC55:AJ55"/>
    <mergeCell ref="AK55:AR55"/>
    <mergeCell ref="AS55:AZ55"/>
    <mergeCell ref="A51:C51"/>
    <mergeCell ref="D51:AB51"/>
    <mergeCell ref="AC51:AJ51"/>
    <mergeCell ref="AK51:AR51"/>
    <mergeCell ref="AS51:AZ51"/>
    <mergeCell ref="A52:C52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O114:AU114"/>
    <mergeCell ref="AO120:AU120"/>
    <mergeCell ref="A122:F122"/>
    <mergeCell ref="B14:L14"/>
    <mergeCell ref="N14:AS14"/>
    <mergeCell ref="AU14:BB14"/>
    <mergeCell ref="B16:L16"/>
    <mergeCell ref="N16:AS16"/>
    <mergeCell ref="AU16:BB16"/>
    <mergeCell ref="B20:L20"/>
    <mergeCell ref="N20:Y20"/>
    <mergeCell ref="AA20:AI20"/>
    <mergeCell ref="AK20:BC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AO1:BL1"/>
    <mergeCell ref="AO2:BL2"/>
    <mergeCell ref="AO3:BL3"/>
    <mergeCell ref="AO4:BL4"/>
    <mergeCell ref="AO5:BL5"/>
    <mergeCell ref="AO6:BF6"/>
    <mergeCell ref="AO7:AU7"/>
    <mergeCell ref="AW7:BF7"/>
    <mergeCell ref="A10:BL10"/>
    <mergeCell ref="G109:Y109"/>
    <mergeCell ref="G110:Y110"/>
    <mergeCell ref="AW109:BD109"/>
    <mergeCell ref="A11:BL11"/>
    <mergeCell ref="B13:L13"/>
    <mergeCell ref="N13:AS13"/>
    <mergeCell ref="AU13:BB13"/>
    <mergeCell ref="BE19:BL19"/>
    <mergeCell ref="BE20:BL20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Z109:AD109"/>
    <mergeCell ref="Z110:AD110"/>
    <mergeCell ref="AE109:AN109"/>
    <mergeCell ref="AE110:AN110"/>
    <mergeCell ref="BE82:BL82"/>
    <mergeCell ref="BE83:BL83"/>
    <mergeCell ref="BE91:BL91"/>
    <mergeCell ref="BE93:BL93"/>
    <mergeCell ref="BE95:BL95"/>
    <mergeCell ref="BE98:BL98"/>
    <mergeCell ref="BE103:BL103"/>
    <mergeCell ref="BE108:BL108"/>
    <mergeCell ref="BE89:BL89"/>
    <mergeCell ref="BE107:BL107"/>
    <mergeCell ref="BE106:BL106"/>
    <mergeCell ref="BE90:BL90"/>
    <mergeCell ref="AO108:AV108"/>
    <mergeCell ref="BE88:BL88"/>
    <mergeCell ref="AW90:BD90"/>
    <mergeCell ref="Z103:AD107"/>
    <mergeCell ref="AE103:AN107"/>
    <mergeCell ref="AW108:BD108"/>
    <mergeCell ref="AO103:AV103"/>
    <mergeCell ref="AW103:BD103"/>
  </mergeCells>
  <conditionalFormatting sqref="G73:L73 G75:G76 G87 G83">
    <cfRule type="cellIs" dxfId="53" priority="57" stopIfTrue="1" operator="equal">
      <formula>$G72</formula>
    </cfRule>
  </conditionalFormatting>
  <conditionalFormatting sqref="D49 D52:D53">
    <cfRule type="cellIs" dxfId="52" priority="58" stopIfTrue="1" operator="equal">
      <formula>$D48</formula>
    </cfRule>
  </conditionalFormatting>
  <conditionalFormatting sqref="A73:F73 A84:A85">
    <cfRule type="cellIs" dxfId="51" priority="59" stopIfTrue="1" operator="equal">
      <formula>0</formula>
    </cfRule>
  </conditionalFormatting>
  <conditionalFormatting sqref="D50:D51">
    <cfRule type="cellIs" dxfId="50" priority="56" stopIfTrue="1" operator="equal">
      <formula>$D49</formula>
    </cfRule>
  </conditionalFormatting>
  <conditionalFormatting sqref="D55">
    <cfRule type="cellIs" dxfId="49" priority="55" stopIfTrue="1" operator="equal">
      <formula>$D50</formula>
    </cfRule>
  </conditionalFormatting>
  <conditionalFormatting sqref="G74">
    <cfRule type="cellIs" dxfId="48" priority="52" stopIfTrue="1" operator="equal">
      <formula>$G73</formula>
    </cfRule>
  </conditionalFormatting>
  <conditionalFormatting sqref="A74:F74">
    <cfRule type="cellIs" dxfId="47" priority="53" stopIfTrue="1" operator="equal">
      <formula>0</formula>
    </cfRule>
  </conditionalFormatting>
  <conditionalFormatting sqref="A75:F75 A76:A78">
    <cfRule type="cellIs" dxfId="46" priority="51" stopIfTrue="1" operator="equal">
      <formula>0</formula>
    </cfRule>
  </conditionalFormatting>
  <conditionalFormatting sqref="G79">
    <cfRule type="cellIs" dxfId="45" priority="48" stopIfTrue="1" operator="equal">
      <formula>$G75</formula>
    </cfRule>
  </conditionalFormatting>
  <conditionalFormatting sqref="A79:F79">
    <cfRule type="cellIs" dxfId="44" priority="49" stopIfTrue="1" operator="equal">
      <formula>0</formula>
    </cfRule>
  </conditionalFormatting>
  <conditionalFormatting sqref="G80">
    <cfRule type="cellIs" dxfId="43" priority="46" stopIfTrue="1" operator="equal">
      <formula>$G79</formula>
    </cfRule>
  </conditionalFormatting>
  <conditionalFormatting sqref="A80:F80">
    <cfRule type="cellIs" dxfId="42" priority="47" stopIfTrue="1" operator="equal">
      <formula>0</formula>
    </cfRule>
  </conditionalFormatting>
  <conditionalFormatting sqref="G81">
    <cfRule type="cellIs" dxfId="41" priority="44" stopIfTrue="1" operator="equal">
      <formula>$G80</formula>
    </cfRule>
  </conditionalFormatting>
  <conditionalFormatting sqref="A81:F81">
    <cfRule type="cellIs" dxfId="40" priority="45" stopIfTrue="1" operator="equal">
      <formula>0</formula>
    </cfRule>
  </conditionalFormatting>
  <conditionalFormatting sqref="G82">
    <cfRule type="cellIs" dxfId="39" priority="42" stopIfTrue="1" operator="equal">
      <formula>$G81</formula>
    </cfRule>
  </conditionalFormatting>
  <conditionalFormatting sqref="A82:F82">
    <cfRule type="cellIs" dxfId="38" priority="43" stopIfTrue="1" operator="equal">
      <formula>0</formula>
    </cfRule>
  </conditionalFormatting>
  <conditionalFormatting sqref="A83:F83 A86:A87">
    <cfRule type="cellIs" dxfId="37" priority="41" stopIfTrue="1" operator="equal">
      <formula>0</formula>
    </cfRule>
  </conditionalFormatting>
  <conditionalFormatting sqref="G107:G109 G89 G86">
    <cfRule type="cellIs" dxfId="36" priority="38" stopIfTrue="1" operator="equal">
      <formula>$G83</formula>
    </cfRule>
  </conditionalFormatting>
  <conditionalFormatting sqref="A88:F88 A89:A90">
    <cfRule type="cellIs" dxfId="35" priority="39" stopIfTrue="1" operator="equal">
      <formula>0</formula>
    </cfRule>
  </conditionalFormatting>
  <conditionalFormatting sqref="G91">
    <cfRule type="cellIs" dxfId="34" priority="36" stopIfTrue="1" operator="equal">
      <formula>$G88</formula>
    </cfRule>
  </conditionalFormatting>
  <conditionalFormatting sqref="A91:F91">
    <cfRule type="cellIs" dxfId="33" priority="37" stopIfTrue="1" operator="equal">
      <formula>0</formula>
    </cfRule>
  </conditionalFormatting>
  <conditionalFormatting sqref="G92">
    <cfRule type="cellIs" dxfId="32" priority="34" stopIfTrue="1" operator="equal">
      <formula>$G91</formula>
    </cfRule>
  </conditionalFormatting>
  <conditionalFormatting sqref="A92:F92">
    <cfRule type="cellIs" dxfId="31" priority="35" stopIfTrue="1" operator="equal">
      <formula>0</formula>
    </cfRule>
  </conditionalFormatting>
  <conditionalFormatting sqref="G93">
    <cfRule type="cellIs" dxfId="30" priority="32" stopIfTrue="1" operator="equal">
      <formula>$G92</formula>
    </cfRule>
  </conditionalFormatting>
  <conditionalFormatting sqref="A93:F93">
    <cfRule type="cellIs" dxfId="29" priority="33" stopIfTrue="1" operator="equal">
      <formula>0</formula>
    </cfRule>
  </conditionalFormatting>
  <conditionalFormatting sqref="G94">
    <cfRule type="cellIs" dxfId="28" priority="30" stopIfTrue="1" operator="equal">
      <formula>$G93</formula>
    </cfRule>
  </conditionalFormatting>
  <conditionalFormatting sqref="A94:F94">
    <cfRule type="cellIs" dxfId="27" priority="31" stopIfTrue="1" operator="equal">
      <formula>0</formula>
    </cfRule>
  </conditionalFormatting>
  <conditionalFormatting sqref="G95:G96">
    <cfRule type="cellIs" dxfId="26" priority="28" stopIfTrue="1" operator="equal">
      <formula>$G94</formula>
    </cfRule>
  </conditionalFormatting>
  <conditionalFormatting sqref="A95:F95 A96">
    <cfRule type="cellIs" dxfId="25" priority="29" stopIfTrue="1" operator="equal">
      <formula>0</formula>
    </cfRule>
  </conditionalFormatting>
  <conditionalFormatting sqref="G97 G77:G78">
    <cfRule type="cellIs" dxfId="24" priority="26" stopIfTrue="1" operator="equal">
      <formula>$G75</formula>
    </cfRule>
  </conditionalFormatting>
  <conditionalFormatting sqref="A97:F97">
    <cfRule type="cellIs" dxfId="23" priority="27" stopIfTrue="1" operator="equal">
      <formula>0</formula>
    </cfRule>
  </conditionalFormatting>
  <conditionalFormatting sqref="G98">
    <cfRule type="cellIs" dxfId="22" priority="24" stopIfTrue="1" operator="equal">
      <formula>$G97</formula>
    </cfRule>
  </conditionalFormatting>
  <conditionalFormatting sqref="A98:F98">
    <cfRule type="cellIs" dxfId="21" priority="25" stopIfTrue="1" operator="equal">
      <formula>0</formula>
    </cfRule>
  </conditionalFormatting>
  <conditionalFormatting sqref="G99">
    <cfRule type="cellIs" dxfId="20" priority="22" stopIfTrue="1" operator="equal">
      <formula>$G98</formula>
    </cfRule>
  </conditionalFormatting>
  <conditionalFormatting sqref="A99:F99">
    <cfRule type="cellIs" dxfId="19" priority="23" stopIfTrue="1" operator="equal">
      <formula>0</formula>
    </cfRule>
  </conditionalFormatting>
  <conditionalFormatting sqref="G100">
    <cfRule type="cellIs" dxfId="18" priority="20" stopIfTrue="1" operator="equal">
      <formula>$G99</formula>
    </cfRule>
  </conditionalFormatting>
  <conditionalFormatting sqref="A100:F100">
    <cfRule type="cellIs" dxfId="17" priority="21" stopIfTrue="1" operator="equal">
      <formula>0</formula>
    </cfRule>
  </conditionalFormatting>
  <conditionalFormatting sqref="G101">
    <cfRule type="cellIs" dxfId="16" priority="18" stopIfTrue="1" operator="equal">
      <formula>$G100</formula>
    </cfRule>
  </conditionalFormatting>
  <conditionalFormatting sqref="A101:F101">
    <cfRule type="cellIs" dxfId="15" priority="19" stopIfTrue="1" operator="equal">
      <formula>0</formula>
    </cfRule>
  </conditionalFormatting>
  <conditionalFormatting sqref="G102">
    <cfRule type="cellIs" dxfId="14" priority="16" stopIfTrue="1" operator="equal">
      <formula>$G101</formula>
    </cfRule>
  </conditionalFormatting>
  <conditionalFormatting sqref="A102:F102">
    <cfRule type="cellIs" dxfId="13" priority="17" stopIfTrue="1" operator="equal">
      <formula>0</formula>
    </cfRule>
  </conditionalFormatting>
  <conditionalFormatting sqref="G103">
    <cfRule type="cellIs" dxfId="12" priority="14" stopIfTrue="1" operator="equal">
      <formula>$G102</formula>
    </cfRule>
  </conditionalFormatting>
  <conditionalFormatting sqref="A103:F103">
    <cfRule type="cellIs" dxfId="11" priority="15" stopIfTrue="1" operator="equal">
      <formula>0</formula>
    </cfRule>
  </conditionalFormatting>
  <conditionalFormatting sqref="G104">
    <cfRule type="cellIs" dxfId="10" priority="12" stopIfTrue="1" operator="equal">
      <formula>$G103</formula>
    </cfRule>
  </conditionalFormatting>
  <conditionalFormatting sqref="A104:F104">
    <cfRule type="cellIs" dxfId="9" priority="13" stopIfTrue="1" operator="equal">
      <formula>0</formula>
    </cfRule>
  </conditionalFormatting>
  <conditionalFormatting sqref="G105:G106">
    <cfRule type="cellIs" dxfId="8" priority="10" stopIfTrue="1" operator="equal">
      <formula>$G104</formula>
    </cfRule>
  </conditionalFormatting>
  <conditionalFormatting sqref="A105:F105 A106">
    <cfRule type="cellIs" dxfId="7" priority="11" stopIfTrue="1" operator="equal">
      <formula>0</formula>
    </cfRule>
  </conditionalFormatting>
  <conditionalFormatting sqref="G111">
    <cfRule type="cellIs" dxfId="6" priority="8" stopIfTrue="1" operator="equal">
      <formula>$G105</formula>
    </cfRule>
  </conditionalFormatting>
  <conditionalFormatting sqref="A111:F111">
    <cfRule type="cellIs" dxfId="5" priority="9" stopIfTrue="1" operator="equal">
      <formula>0</formula>
    </cfRule>
  </conditionalFormatting>
  <conditionalFormatting sqref="A107:F107 A108:A110">
    <cfRule type="cellIs" dxfId="4" priority="5" stopIfTrue="1" operator="equal">
      <formula>0</formula>
    </cfRule>
  </conditionalFormatting>
  <conditionalFormatting sqref="G90 G110">
    <cfRule type="cellIs" dxfId="3" priority="61" stopIfTrue="1" operator="equal">
      <formula>$G86</formula>
    </cfRule>
  </conditionalFormatting>
  <conditionalFormatting sqref="G88">
    <cfRule type="cellIs" dxfId="2" priority="64" stopIfTrue="1" operator="equal">
      <formula>$G83</formula>
    </cfRule>
  </conditionalFormatting>
  <conditionalFormatting sqref="G84">
    <cfRule type="cellIs" dxfId="1" priority="2" stopIfTrue="1" operator="equal">
      <formula>$G83</formula>
    </cfRule>
  </conditionalFormatting>
  <conditionalFormatting sqref="G85">
    <cfRule type="cellIs" dxfId="0" priority="1" stopIfTrue="1" operator="equal">
      <formula>$G83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КПК1113132</vt:lpstr>
      <vt:lpstr>КПК1113132!Область_друку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Шкляревська Олена Олександрівна</cp:lastModifiedBy>
  <cp:lastPrinted>2026-01-28T09:14:33Z</cp:lastPrinted>
  <dcterms:created xsi:type="dcterms:W3CDTF">2016-08-15T09:54:21Z</dcterms:created>
  <dcterms:modified xsi:type="dcterms:W3CDTF">2026-02-02T08:16:41Z</dcterms:modified>
</cp:coreProperties>
</file>